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E25"/>
  <c r="F25"/>
  <c r="E26"/>
  <c r="F26"/>
  <c r="E27"/>
  <c r="F27"/>
  <c r="E28"/>
  <c r="F28"/>
  <c r="E29"/>
  <c r="F29"/>
  <c r="E30"/>
  <c r="F30"/>
  <c r="E31"/>
  <c r="F31"/>
  <c r="E32"/>
  <c r="F32"/>
  <c r="E33"/>
  <c r="F33"/>
  <c r="E34"/>
  <c r="F34"/>
  <c r="E35"/>
  <c r="F35"/>
  <c r="E36"/>
  <c r="F36"/>
  <c r="E37"/>
  <c r="F37"/>
  <c r="E38"/>
  <c r="F38"/>
  <c r="E39"/>
  <c r="F39"/>
  <c r="E40"/>
  <c r="F40"/>
  <c r="E41"/>
  <c r="F41"/>
  <c r="E42"/>
  <c r="F42"/>
  <c r="E43"/>
  <c r="F43"/>
  <c r="E44"/>
  <c r="F44"/>
  <c r="E45"/>
  <c r="F45"/>
  <c r="E46"/>
  <c r="F46"/>
  <c r="E47"/>
  <c r="F47"/>
  <c r="E48"/>
  <c r="F48"/>
  <c r="F3"/>
  <c r="E3"/>
</calcChain>
</file>

<file path=xl/sharedStrings.xml><?xml version="1.0" encoding="utf-8"?>
<sst xmlns="http://schemas.openxmlformats.org/spreadsheetml/2006/main" count="201" uniqueCount="121">
  <si>
    <t>CODE:</t>
  </si>
  <si>
    <t>pl1041 af SN from 00E200</t>
  </si>
  <si>
    <t>DESCRIPTION:</t>
  </si>
  <si>
    <t>TANK-ACCESSORIES</t>
  </si>
  <si>
    <t>TANK</t>
  </si>
  <si>
    <t>RESERVOIR</t>
  </si>
  <si>
    <t>TANQUE</t>
  </si>
  <si>
    <t>SERB.: ACCESSORI</t>
  </si>
  <si>
    <t>REF.</t>
  </si>
  <si>
    <t>CODE</t>
  </si>
  <si>
    <t>DESCRIPTION</t>
  </si>
  <si>
    <t>QT</t>
  </si>
  <si>
    <t>SL03275</t>
  </si>
  <si>
    <t>GASKET</t>
  </si>
  <si>
    <t>SL17379</t>
  </si>
  <si>
    <t>LID</t>
  </si>
  <si>
    <t>SL20055</t>
  </si>
  <si>
    <t>HANDWHEEL</t>
  </si>
  <si>
    <t>SL07293</t>
  </si>
  <si>
    <t>SPACER</t>
  </si>
  <si>
    <t>SL06015</t>
  </si>
  <si>
    <t>WASHER</t>
  </si>
  <si>
    <t>SL04009</t>
  </si>
  <si>
    <t>SCREW</t>
  </si>
  <si>
    <t>SL09540</t>
  </si>
  <si>
    <t>PLATE</t>
  </si>
  <si>
    <t>SL06004</t>
  </si>
  <si>
    <t>SL06001</t>
  </si>
  <si>
    <t>SL04180</t>
  </si>
  <si>
    <t>SL04196</t>
  </si>
  <si>
    <t>SL04252</t>
  </si>
  <si>
    <t>SL05039</t>
  </si>
  <si>
    <t>NUT</t>
  </si>
  <si>
    <t>SL04223</t>
  </si>
  <si>
    <t>SL04173</t>
  </si>
  <si>
    <t>SL09694</t>
  </si>
  <si>
    <t>SL07337</t>
  </si>
  <si>
    <t>SL05011</t>
  </si>
  <si>
    <t>SL17499-2</t>
  </si>
  <si>
    <t>PANEL</t>
  </si>
  <si>
    <t>SL11108</t>
  </si>
  <si>
    <t>RING</t>
  </si>
  <si>
    <t>SL06080</t>
  </si>
  <si>
    <t>SL07301</t>
  </si>
  <si>
    <t>PIN</t>
  </si>
  <si>
    <t>SL09962</t>
  </si>
  <si>
    <t>SUPPORT</t>
  </si>
  <si>
    <t>SL04294</t>
  </si>
  <si>
    <t>SL17395</t>
  </si>
  <si>
    <t>REINFORCEMENT</t>
  </si>
  <si>
    <t>SL14199</t>
  </si>
  <si>
    <t>TERMINAL</t>
  </si>
  <si>
    <t>SL04259</t>
  </si>
  <si>
    <t>SL09705</t>
  </si>
  <si>
    <t>SL14191-PL</t>
  </si>
  <si>
    <t>SEAT BACK</t>
  </si>
  <si>
    <t>SL14190-PL</t>
  </si>
  <si>
    <t>SEAT</t>
  </si>
  <si>
    <t>SL03103</t>
  </si>
  <si>
    <t>PLUG/STOPPER</t>
  </si>
  <si>
    <t>SL05012</t>
  </si>
  <si>
    <t>SL06034</t>
  </si>
  <si>
    <t>SL09901</t>
  </si>
  <si>
    <t>SL04161</t>
  </si>
  <si>
    <t>SL20045</t>
  </si>
  <si>
    <t>CATCH/LOCK</t>
  </si>
  <si>
    <t>SL04065</t>
  </si>
  <si>
    <t>SL06031</t>
  </si>
  <si>
    <t>SL23869</t>
  </si>
  <si>
    <t>FUSE</t>
  </si>
  <si>
    <t>SL23606</t>
  </si>
  <si>
    <t>SL05041</t>
  </si>
  <si>
    <t>35a</t>
  </si>
  <si>
    <t>SL23894-1</t>
  </si>
  <si>
    <t>FUSE-HOLDERS</t>
  </si>
  <si>
    <t>35b</t>
  </si>
  <si>
    <t>SL23893-2</t>
  </si>
  <si>
    <t>44a</t>
  </si>
  <si>
    <t>SL23144</t>
  </si>
  <si>
    <t>44b</t>
  </si>
  <si>
    <t>SL23147</t>
  </si>
  <si>
    <t>44c</t>
  </si>
  <si>
    <t>SL23145</t>
  </si>
  <si>
    <t>E86974</t>
  </si>
  <si>
    <t>Sifter Room Cover</t>
  </si>
  <si>
    <t>E86704</t>
  </si>
  <si>
    <t>Washer D 6-18</t>
  </si>
  <si>
    <t>E86708</t>
  </si>
  <si>
    <t>Screw TE M 6-35</t>
  </si>
  <si>
    <t>E86707</t>
  </si>
  <si>
    <t>Cham Washer D10</t>
  </si>
  <si>
    <t>E86700</t>
  </si>
  <si>
    <t>Cham Washer D6</t>
  </si>
  <si>
    <t>E86853</t>
  </si>
  <si>
    <t>E89276</t>
  </si>
  <si>
    <t>Screw</t>
  </si>
  <si>
    <t>E86552</t>
  </si>
  <si>
    <t>nut</t>
  </si>
  <si>
    <t>E86901</t>
  </si>
  <si>
    <t>AS30/36 Seat Back Screw</t>
  </si>
  <si>
    <t>E86902</t>
  </si>
  <si>
    <t>E86750</t>
  </si>
  <si>
    <t>E89469</t>
  </si>
  <si>
    <t>E89118</t>
  </si>
  <si>
    <t>Washer</t>
  </si>
  <si>
    <t>E86836</t>
  </si>
  <si>
    <t>Fuse 100 amp</t>
  </si>
  <si>
    <t>E86643</t>
  </si>
  <si>
    <t>Fuse 75 amp</t>
  </si>
  <si>
    <t>E86875</t>
  </si>
  <si>
    <t>Self-Locking Nut</t>
  </si>
  <si>
    <t>E86825</t>
  </si>
  <si>
    <t>Fuse 5 amp</t>
  </si>
  <si>
    <t>E86827</t>
  </si>
  <si>
    <t>Fuse  25 amp</t>
  </si>
  <si>
    <t>E86826</t>
  </si>
  <si>
    <t>Fuse 15 amp</t>
  </si>
  <si>
    <t>Seat Anchorage Plate</t>
  </si>
  <si>
    <t>Washer D5</t>
  </si>
  <si>
    <t>M4 - 15 Screw</t>
  </si>
  <si>
    <t>Nyloc Hex Nut, M8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</si>
</sst>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b/>
      <sz val="9"/>
      <name val="Arial"/>
      <family val="2"/>
    </font>
    <font>
      <sz val="9"/>
      <name val="Arial Narrow"/>
      <family val="2"/>
    </font>
    <font>
      <sz val="11"/>
      <name val="Calibri"/>
      <family val="2"/>
    </font>
    <font>
      <sz val="10"/>
      <name val="Calibri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0" fillId="0" borderId="5" xfId="0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9" xfId="0" applyFont="1" applyBorder="1" applyProtection="1"/>
    <xf numFmtId="0" fontId="3" fillId="0" borderId="7" xfId="0" applyFont="1" applyBorder="1" applyAlignment="1" applyProtection="1">
      <alignment horizontal="center" vertical="center"/>
      <protection locked="0"/>
    </xf>
    <xf numFmtId="0" fontId="9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Border="1"/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7" xfId="0" applyNumberFormat="1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/>
    </xf>
    <xf numFmtId="49" fontId="5" fillId="0" borderId="7" xfId="0" applyNumberFormat="1" applyFont="1" applyBorder="1" applyAlignment="1" applyProtection="1">
      <alignment horizontal="left" vertical="center"/>
    </xf>
    <xf numFmtId="49" fontId="6" fillId="0" borderId="7" xfId="0" applyNumberFormat="1" applyFont="1" applyBorder="1" applyAlignment="1" applyProtection="1">
      <alignment horizontal="left" vertical="center"/>
    </xf>
    <xf numFmtId="0" fontId="5" fillId="0" borderId="7" xfId="0" applyNumberFormat="1" applyFont="1" applyBorder="1" applyAlignment="1" applyProtection="1">
      <alignment horizontal="right"/>
    </xf>
    <xf numFmtId="0" fontId="3" fillId="0" borderId="7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vertical="center"/>
      <protection locked="0"/>
    </xf>
    <xf numFmtId="0" fontId="12" fillId="0" borderId="0" xfId="0" applyFont="1"/>
    <xf numFmtId="0" fontId="13" fillId="0" borderId="0" xfId="0" applyFont="1"/>
    <xf numFmtId="49" fontId="8" fillId="0" borderId="7" xfId="0" applyNumberFormat="1" applyFont="1" applyBorder="1" applyAlignment="1" applyProtection="1">
      <alignment horizontal="center" vertical="center"/>
    </xf>
    <xf numFmtId="0" fontId="14" fillId="0" borderId="7" xfId="0" applyFont="1" applyBorder="1" applyAlignment="1" applyProtection="1">
      <alignment vertical="center"/>
      <protection locked="0"/>
    </xf>
    <xf numFmtId="0" fontId="14" fillId="0" borderId="7" xfId="0" applyFont="1" applyBorder="1"/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right" vertical="center"/>
      <protection locked="0"/>
    </xf>
    <xf numFmtId="0" fontId="0" fillId="0" borderId="0" xfId="0" applyBorder="1" applyProtection="1">
      <protection locked="0"/>
    </xf>
    <xf numFmtId="0" fontId="7" fillId="0" borderId="6" xfId="0" applyFont="1" applyBorder="1" applyAlignment="1" applyProtection="1">
      <alignment horizontal="right"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4</xdr:row>
      <xdr:rowOff>38100</xdr:rowOff>
    </xdr:from>
    <xdr:to>
      <xdr:col>10</xdr:col>
      <xdr:colOff>1571625</xdr:colOff>
      <xdr:row>39</xdr:row>
      <xdr:rowOff>228600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609600"/>
          <a:ext cx="8991600" cy="55245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>
    <pageSetUpPr fitToPage="1"/>
  </sheetPr>
  <dimension ref="A1:L100"/>
  <sheetViews>
    <sheetView tabSelected="1" topLeftCell="A79" workbookViewId="0">
      <selection activeCell="F90" sqref="F90"/>
    </sheetView>
  </sheetViews>
  <sheetFormatPr defaultRowHeight="12.75"/>
  <cols>
    <col min="1" max="1" width="1.5703125" style="12" customWidth="1"/>
    <col min="2" max="2" width="1" style="1" customWidth="1"/>
    <col min="3" max="3" width="4.5703125" style="13" customWidth="1"/>
    <col min="4" max="4" width="2.85546875" style="13" hidden="1" customWidth="1"/>
    <col min="5" max="5" width="8.140625" style="14" customWidth="1"/>
    <col min="6" max="6" width="23.7109375" style="12" customWidth="1"/>
    <col min="7" max="7" width="3.85546875" style="15" customWidth="1"/>
    <col min="8" max="10" width="23.7109375" style="12" customWidth="1"/>
    <col min="11" max="11" width="23.7109375" style="13" customWidth="1"/>
    <col min="12" max="12" width="1" style="2" customWidth="1"/>
    <col min="13" max="16384" width="9.140625" style="12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37"/>
      <c r="D3" s="38"/>
      <c r="E3" s="38"/>
      <c r="F3" s="38"/>
      <c r="G3" s="38"/>
      <c r="H3" s="39" t="s">
        <v>0</v>
      </c>
      <c r="I3" s="40"/>
      <c r="J3" s="40"/>
      <c r="K3" s="41" t="s">
        <v>1</v>
      </c>
      <c r="L3" s="11"/>
    </row>
    <row r="4" spans="2:12" s="1" customFormat="1" ht="15.95" customHeight="1">
      <c r="B4" s="10"/>
      <c r="C4" s="42" t="s">
        <v>2</v>
      </c>
      <c r="D4" s="43"/>
      <c r="E4" s="43"/>
      <c r="F4" s="29" t="s">
        <v>3</v>
      </c>
      <c r="G4" s="29"/>
      <c r="H4" s="29" t="s">
        <v>4</v>
      </c>
      <c r="I4" s="29" t="s">
        <v>5</v>
      </c>
      <c r="J4" s="29" t="s">
        <v>6</v>
      </c>
      <c r="K4" s="29" t="s">
        <v>7</v>
      </c>
      <c r="L4" s="21"/>
    </row>
    <row r="5" spans="2:12" ht="12.6" customHeight="1">
      <c r="B5" s="10"/>
      <c r="E5" s="16"/>
      <c r="F5" s="13"/>
      <c r="G5" s="17"/>
      <c r="H5" s="13"/>
      <c r="I5" s="13"/>
      <c r="J5" s="13"/>
      <c r="L5" s="24"/>
    </row>
    <row r="6" spans="2:12" ht="12.6" customHeight="1">
      <c r="B6" s="10"/>
      <c r="E6" s="13"/>
      <c r="F6" s="13"/>
      <c r="G6" s="13"/>
      <c r="H6" s="13"/>
      <c r="I6" s="13"/>
      <c r="J6" s="13"/>
      <c r="L6" s="24"/>
    </row>
    <row r="7" spans="2:12" ht="12.6" customHeight="1">
      <c r="B7" s="10"/>
      <c r="E7" s="13"/>
      <c r="F7" s="13"/>
      <c r="G7" s="13"/>
      <c r="H7" s="13"/>
      <c r="I7" s="13"/>
      <c r="J7" s="13"/>
      <c r="L7" s="24"/>
    </row>
    <row r="8" spans="2:12" ht="12.6" customHeight="1">
      <c r="B8" s="10"/>
      <c r="E8" s="13"/>
      <c r="F8" s="13"/>
      <c r="G8" s="13"/>
      <c r="H8" s="13"/>
      <c r="I8" s="13"/>
      <c r="J8" s="13"/>
      <c r="L8" s="24"/>
    </row>
    <row r="9" spans="2:12" ht="12.6" customHeight="1">
      <c r="B9" s="10"/>
      <c r="E9" s="13"/>
      <c r="F9" s="13"/>
      <c r="G9" s="13"/>
      <c r="H9" s="13"/>
      <c r="I9" s="13"/>
      <c r="J9" s="13"/>
      <c r="L9" s="24"/>
    </row>
    <row r="10" spans="2:12" ht="12.6" customHeight="1">
      <c r="B10" s="10"/>
      <c r="E10" s="13"/>
      <c r="F10" s="13"/>
      <c r="G10" s="13"/>
      <c r="H10" s="13"/>
      <c r="I10" s="13"/>
      <c r="J10" s="13"/>
      <c r="L10" s="24"/>
    </row>
    <row r="11" spans="2:12" ht="12.6" customHeight="1">
      <c r="B11" s="10"/>
      <c r="E11" s="13"/>
      <c r="F11" s="13"/>
      <c r="G11" s="13"/>
      <c r="H11" s="13"/>
      <c r="I11" s="13"/>
      <c r="J11" s="13"/>
      <c r="L11" s="24"/>
    </row>
    <row r="12" spans="2:12" ht="12.6" customHeight="1">
      <c r="B12" s="10"/>
      <c r="E12" s="13"/>
      <c r="F12" s="13"/>
      <c r="G12" s="13"/>
      <c r="H12" s="13"/>
      <c r="I12" s="31"/>
      <c r="J12" s="13"/>
      <c r="L12" s="24"/>
    </row>
    <row r="13" spans="2:12" ht="12.6" customHeight="1">
      <c r="B13" s="10"/>
      <c r="E13" s="13"/>
      <c r="F13" s="13"/>
      <c r="G13" s="13"/>
      <c r="H13" s="13"/>
      <c r="I13" s="13"/>
      <c r="J13" s="13"/>
      <c r="L13" s="24"/>
    </row>
    <row r="14" spans="2:12" ht="12.6" customHeight="1">
      <c r="B14" s="10"/>
      <c r="E14" s="13"/>
      <c r="F14" s="13"/>
      <c r="G14" s="13"/>
      <c r="H14" s="13"/>
      <c r="I14" s="13"/>
      <c r="J14" s="13"/>
      <c r="L14" s="24"/>
    </row>
    <row r="15" spans="2:12" ht="12.6" customHeight="1">
      <c r="B15" s="10"/>
      <c r="E15" s="13"/>
      <c r="F15" s="13"/>
      <c r="G15" s="13"/>
      <c r="H15" s="13"/>
      <c r="I15" s="13"/>
      <c r="J15" s="13"/>
      <c r="L15" s="24"/>
    </row>
    <row r="16" spans="2:12" ht="12.6" customHeight="1">
      <c r="B16" s="10"/>
      <c r="E16" s="13"/>
      <c r="F16" s="13"/>
      <c r="G16" s="13"/>
      <c r="H16" s="13"/>
      <c r="I16" s="13"/>
      <c r="J16" s="13"/>
      <c r="L16" s="24"/>
    </row>
    <row r="17" spans="2:12" ht="12.6" customHeight="1">
      <c r="B17" s="10"/>
      <c r="E17" s="13"/>
      <c r="F17" s="13"/>
      <c r="G17" s="13"/>
      <c r="H17" s="31"/>
      <c r="I17" s="13"/>
      <c r="J17" s="13"/>
      <c r="L17" s="24"/>
    </row>
    <row r="18" spans="2:12" ht="12.6" customHeight="1">
      <c r="B18" s="10"/>
      <c r="E18" s="13"/>
      <c r="F18" s="13"/>
      <c r="G18" s="13"/>
      <c r="H18" s="13"/>
      <c r="I18" s="31"/>
      <c r="J18" s="13"/>
      <c r="L18" s="24"/>
    </row>
    <row r="19" spans="2:12" ht="12.6" customHeight="1">
      <c r="B19" s="10"/>
      <c r="E19" s="13"/>
      <c r="F19" s="13"/>
      <c r="G19" s="13"/>
      <c r="H19" s="13"/>
      <c r="I19" s="13"/>
      <c r="J19" s="31"/>
      <c r="L19" s="24"/>
    </row>
    <row r="20" spans="2:12" ht="12.6" customHeight="1">
      <c r="B20" s="10"/>
      <c r="E20" s="13"/>
      <c r="F20" s="13"/>
      <c r="G20" s="13"/>
      <c r="H20" s="13"/>
      <c r="I20" s="13"/>
      <c r="J20" s="13"/>
      <c r="L20" s="24"/>
    </row>
    <row r="21" spans="2:12" ht="12.6" customHeight="1">
      <c r="B21" s="10"/>
      <c r="E21" s="13"/>
      <c r="F21" s="13"/>
      <c r="G21" s="13"/>
      <c r="H21" s="13"/>
      <c r="I21" s="13"/>
      <c r="J21" s="13"/>
      <c r="L21" s="24"/>
    </row>
    <row r="22" spans="2:12" ht="12.6" customHeight="1">
      <c r="B22" s="10"/>
      <c r="E22" s="13"/>
      <c r="F22" s="13"/>
      <c r="G22" s="13"/>
      <c r="H22" s="13"/>
      <c r="I22" s="13"/>
      <c r="J22" s="13"/>
      <c r="L22" s="24"/>
    </row>
    <row r="23" spans="2:12" ht="12.6" customHeight="1">
      <c r="B23" s="10"/>
      <c r="E23" s="13"/>
      <c r="F23" s="13"/>
      <c r="G23" s="13"/>
      <c r="H23" s="13"/>
      <c r="I23" s="13"/>
      <c r="J23" s="13"/>
      <c r="L23" s="24"/>
    </row>
    <row r="24" spans="2:12" ht="12.6" customHeight="1">
      <c r="B24" s="10"/>
      <c r="E24" s="13"/>
      <c r="F24" s="13"/>
      <c r="G24" s="13"/>
      <c r="H24" s="13"/>
      <c r="I24" s="13"/>
      <c r="J24" s="13"/>
      <c r="L24" s="24"/>
    </row>
    <row r="25" spans="2:12" ht="12.6" customHeight="1">
      <c r="B25" s="10"/>
      <c r="E25" s="13"/>
      <c r="F25" s="13"/>
      <c r="G25" s="13"/>
      <c r="H25" s="13"/>
      <c r="I25" s="13"/>
      <c r="J25" s="13"/>
      <c r="L25" s="24"/>
    </row>
    <row r="26" spans="2:12" ht="12.6" customHeight="1">
      <c r="B26" s="10"/>
      <c r="E26" s="13"/>
      <c r="F26" s="13"/>
      <c r="G26" s="13"/>
      <c r="H26" s="13"/>
      <c r="I26" s="13"/>
      <c r="J26" s="13"/>
      <c r="L26" s="24"/>
    </row>
    <row r="27" spans="2:12" ht="12.6" customHeight="1">
      <c r="B27" s="10"/>
      <c r="E27" s="13"/>
      <c r="F27" s="13"/>
      <c r="G27" s="13"/>
      <c r="H27" s="13"/>
      <c r="I27" s="13"/>
      <c r="J27" s="13"/>
      <c r="L27" s="24"/>
    </row>
    <row r="28" spans="2:12" ht="12.6" customHeight="1">
      <c r="B28" s="10"/>
      <c r="E28" s="13"/>
      <c r="F28" s="13"/>
      <c r="G28" s="13"/>
      <c r="H28" s="13"/>
      <c r="I28" s="13"/>
      <c r="J28" s="13"/>
      <c r="L28" s="24"/>
    </row>
    <row r="29" spans="2:12" ht="12.6" customHeight="1">
      <c r="B29" s="10"/>
      <c r="E29" s="13"/>
      <c r="F29" s="13"/>
      <c r="G29" s="13"/>
      <c r="H29" s="13"/>
      <c r="I29" s="13"/>
      <c r="J29" s="13"/>
      <c r="L29" s="24"/>
    </row>
    <row r="30" spans="2:12" ht="12.6" customHeight="1">
      <c r="B30" s="10"/>
      <c r="E30" s="13"/>
      <c r="F30" s="13"/>
      <c r="G30" s="13"/>
      <c r="H30" s="13"/>
      <c r="I30" s="13"/>
      <c r="J30" s="13"/>
      <c r="L30" s="24"/>
    </row>
    <row r="31" spans="2:12" ht="12.6" customHeight="1">
      <c r="B31" s="10"/>
      <c r="E31" s="13"/>
      <c r="F31" s="13"/>
      <c r="G31" s="13"/>
      <c r="H31" s="13"/>
      <c r="I31" s="13"/>
      <c r="J31" s="13"/>
      <c r="L31" s="24"/>
    </row>
    <row r="32" spans="2:12" ht="12.6" customHeight="1">
      <c r="B32" s="10"/>
      <c r="E32" s="13"/>
      <c r="F32" s="13"/>
      <c r="G32" s="13"/>
      <c r="H32" s="13"/>
      <c r="I32" s="13"/>
      <c r="J32" s="13"/>
      <c r="L32" s="24"/>
    </row>
    <row r="33" spans="2:12" ht="12.6" customHeight="1">
      <c r="B33" s="10"/>
      <c r="E33" s="16"/>
      <c r="F33" s="13"/>
      <c r="G33" s="17"/>
      <c r="H33" s="13"/>
      <c r="I33" s="13"/>
      <c r="J33" s="13"/>
      <c r="L33" s="24"/>
    </row>
    <row r="34" spans="2:12" ht="12.6" customHeight="1">
      <c r="B34" s="10"/>
      <c r="E34" s="16"/>
      <c r="F34" s="13"/>
      <c r="G34" s="17"/>
      <c r="H34" s="13"/>
      <c r="I34" s="13"/>
      <c r="J34" s="13"/>
      <c r="L34" s="24"/>
    </row>
    <row r="35" spans="2:12" ht="12.6" customHeight="1">
      <c r="B35" s="10"/>
      <c r="E35" s="16"/>
      <c r="F35" s="13"/>
      <c r="G35" s="17"/>
      <c r="H35" s="13"/>
      <c r="I35" s="13"/>
      <c r="J35" s="13"/>
      <c r="L35" s="24"/>
    </row>
    <row r="36" spans="2:12" ht="12.6" customHeight="1">
      <c r="B36" s="10"/>
      <c r="E36" s="16"/>
      <c r="F36" s="13"/>
      <c r="G36" s="17"/>
      <c r="H36" s="13"/>
      <c r="I36" s="13"/>
      <c r="J36" s="13"/>
      <c r="L36" s="24"/>
    </row>
    <row r="37" spans="2:12" ht="12.6" customHeight="1">
      <c r="B37" s="10"/>
      <c r="E37" s="16"/>
      <c r="F37" s="13"/>
      <c r="G37" s="17"/>
      <c r="H37" s="13"/>
      <c r="I37" s="13"/>
      <c r="J37" s="13"/>
      <c r="L37" s="24"/>
    </row>
    <row r="38" spans="2:12" ht="12.6" customHeight="1">
      <c r="B38" s="10"/>
      <c r="E38" s="16"/>
      <c r="F38" s="13"/>
      <c r="G38" s="17"/>
      <c r="H38" s="13"/>
      <c r="I38" s="13"/>
      <c r="J38" s="13"/>
      <c r="L38" s="24"/>
    </row>
    <row r="39" spans="2:12" ht="12.6" customHeight="1">
      <c r="B39" s="10"/>
      <c r="E39" s="16"/>
      <c r="F39" s="13"/>
      <c r="G39" s="17"/>
      <c r="H39" s="13"/>
      <c r="I39" s="13"/>
      <c r="J39" s="13"/>
      <c r="L39" s="24"/>
    </row>
    <row r="40" spans="2:12" ht="24" customHeight="1">
      <c r="B40" s="10"/>
      <c r="E40" s="16"/>
      <c r="F40" s="13"/>
      <c r="G40" s="17"/>
      <c r="H40" s="13"/>
      <c r="I40" s="13"/>
      <c r="J40" s="13"/>
      <c r="L40" s="24"/>
    </row>
    <row r="41" spans="2:12" s="1" customFormat="1" ht="14.45" customHeight="1">
      <c r="B41" s="10"/>
      <c r="C41" s="22" t="s">
        <v>8</v>
      </c>
      <c r="D41" s="22"/>
      <c r="E41" s="49" t="s">
        <v>9</v>
      </c>
      <c r="F41" s="22" t="s">
        <v>10</v>
      </c>
      <c r="G41" s="22" t="s">
        <v>11</v>
      </c>
      <c r="H41" s="44"/>
      <c r="I41" s="44"/>
      <c r="J41" s="44"/>
      <c r="K41" s="44"/>
      <c r="L41" s="23"/>
    </row>
    <row r="42" spans="2:12" s="18" customFormat="1" ht="14.45" customHeight="1">
      <c r="B42" s="27"/>
      <c r="C42" s="50">
        <v>1</v>
      </c>
      <c r="D42" s="50"/>
      <c r="E42" s="51" t="s">
        <v>12</v>
      </c>
      <c r="F42" s="51" t="s">
        <v>13</v>
      </c>
      <c r="G42" s="52">
        <v>1</v>
      </c>
      <c r="H42" s="45"/>
      <c r="I42" s="45"/>
      <c r="J42" s="45"/>
      <c r="K42" s="46"/>
      <c r="L42" s="24"/>
    </row>
    <row r="43" spans="2:12" s="19" customFormat="1" ht="14.45" customHeight="1">
      <c r="B43" s="27"/>
      <c r="C43" s="50">
        <v>2</v>
      </c>
      <c r="D43" s="53"/>
      <c r="E43" s="51" t="s">
        <v>83</v>
      </c>
      <c r="F43" s="51" t="s">
        <v>84</v>
      </c>
      <c r="G43" s="52">
        <v>1</v>
      </c>
      <c r="H43" s="46"/>
      <c r="I43" s="46"/>
      <c r="J43" s="46"/>
      <c r="K43" s="46"/>
      <c r="L43" s="24"/>
    </row>
    <row r="44" spans="2:12" ht="14.45" customHeight="1">
      <c r="B44" s="10"/>
      <c r="C44" s="50">
        <v>3</v>
      </c>
      <c r="D44" s="53"/>
      <c r="E44" s="51" t="s">
        <v>16</v>
      </c>
      <c r="F44" s="51" t="s">
        <v>17</v>
      </c>
      <c r="G44" s="52">
        <v>2</v>
      </c>
      <c r="H44" s="45"/>
      <c r="I44" s="45"/>
      <c r="J44" s="45"/>
      <c r="K44" s="46"/>
      <c r="L44" s="24"/>
    </row>
    <row r="45" spans="2:12" ht="14.45" customHeight="1">
      <c r="B45" s="10"/>
      <c r="C45" s="50">
        <v>4</v>
      </c>
      <c r="D45" s="53"/>
      <c r="E45" s="51" t="s">
        <v>18</v>
      </c>
      <c r="F45" s="51" t="s">
        <v>19</v>
      </c>
      <c r="G45" s="52">
        <v>2</v>
      </c>
      <c r="H45" s="45"/>
      <c r="I45" s="45"/>
      <c r="J45" s="45"/>
      <c r="K45" s="46"/>
      <c r="L45" s="24"/>
    </row>
    <row r="46" spans="2:12" ht="14.45" customHeight="1">
      <c r="B46" s="10"/>
      <c r="C46" s="50">
        <v>5</v>
      </c>
      <c r="D46" s="53"/>
      <c r="E46" s="51" t="s">
        <v>85</v>
      </c>
      <c r="F46" s="51" t="s">
        <v>86</v>
      </c>
      <c r="G46" s="52">
        <v>2</v>
      </c>
      <c r="H46" s="45"/>
      <c r="I46" s="45"/>
      <c r="J46" s="45"/>
      <c r="K46" s="46"/>
      <c r="L46" s="24"/>
    </row>
    <row r="47" spans="2:12" ht="14.45" customHeight="1">
      <c r="B47" s="10"/>
      <c r="C47" s="50">
        <v>6</v>
      </c>
      <c r="D47" s="53"/>
      <c r="E47" s="51" t="s">
        <v>87</v>
      </c>
      <c r="F47" s="51" t="s">
        <v>88</v>
      </c>
      <c r="G47" s="52">
        <v>6</v>
      </c>
      <c r="H47" s="45"/>
      <c r="I47" s="45"/>
      <c r="J47" s="45"/>
      <c r="K47" s="46"/>
      <c r="L47" s="24"/>
    </row>
    <row r="48" spans="2:12" ht="14.45" customHeight="1">
      <c r="B48" s="10"/>
      <c r="C48" s="50">
        <v>7</v>
      </c>
      <c r="D48" s="53"/>
      <c r="E48" s="51" t="s">
        <v>24</v>
      </c>
      <c r="F48" s="51" t="s">
        <v>25</v>
      </c>
      <c r="G48" s="52">
        <v>1</v>
      </c>
      <c r="H48" s="45"/>
      <c r="I48" s="45"/>
      <c r="J48" s="45"/>
      <c r="K48" s="46"/>
      <c r="L48" s="24"/>
    </row>
    <row r="49" spans="2:12" ht="14.45" customHeight="1">
      <c r="B49" s="10"/>
      <c r="C49" s="50">
        <v>8</v>
      </c>
      <c r="D49" s="53"/>
      <c r="E49" s="51" t="s">
        <v>89</v>
      </c>
      <c r="F49" s="51" t="s">
        <v>90</v>
      </c>
      <c r="G49" s="52">
        <v>4</v>
      </c>
      <c r="H49" s="45"/>
      <c r="I49" s="45"/>
      <c r="J49" s="45"/>
      <c r="K49" s="46"/>
      <c r="L49" s="24"/>
    </row>
    <row r="50" spans="2:12" ht="14.45" customHeight="1">
      <c r="B50" s="10"/>
      <c r="C50" s="50">
        <v>9</v>
      </c>
      <c r="D50" s="53"/>
      <c r="E50" s="51" t="s">
        <v>91</v>
      </c>
      <c r="F50" s="51" t="s">
        <v>92</v>
      </c>
      <c r="G50" s="52">
        <v>1</v>
      </c>
      <c r="H50" s="45"/>
      <c r="I50" s="45"/>
      <c r="J50" s="45"/>
      <c r="K50" s="46"/>
      <c r="L50" s="24"/>
    </row>
    <row r="51" spans="2:12" ht="14.45" customHeight="1">
      <c r="B51" s="10"/>
      <c r="C51" s="50">
        <v>10</v>
      </c>
      <c r="D51" s="53"/>
      <c r="E51" s="51" t="s">
        <v>28</v>
      </c>
      <c r="F51" s="51" t="s">
        <v>23</v>
      </c>
      <c r="G51" s="52">
        <v>1</v>
      </c>
      <c r="H51" s="45"/>
      <c r="I51" s="45"/>
      <c r="J51" s="45"/>
      <c r="K51" s="46"/>
      <c r="L51" s="24"/>
    </row>
    <row r="52" spans="2:12" ht="14.45" customHeight="1">
      <c r="B52" s="10"/>
      <c r="C52" s="50">
        <v>11</v>
      </c>
      <c r="D52" s="53"/>
      <c r="E52" s="51" t="s">
        <v>29</v>
      </c>
      <c r="F52" s="51" t="s">
        <v>23</v>
      </c>
      <c r="G52" s="52">
        <v>1</v>
      </c>
      <c r="H52" s="45"/>
      <c r="I52" s="45"/>
      <c r="J52" s="45"/>
      <c r="K52" s="46"/>
      <c r="L52" s="24"/>
    </row>
    <row r="53" spans="2:12" ht="14.45" customHeight="1">
      <c r="B53" s="10"/>
      <c r="C53" s="50">
        <v>12</v>
      </c>
      <c r="D53" s="53"/>
      <c r="E53" s="51" t="s">
        <v>30</v>
      </c>
      <c r="F53" s="51" t="s">
        <v>23</v>
      </c>
      <c r="G53" s="52">
        <v>1</v>
      </c>
      <c r="H53" s="45"/>
      <c r="I53" s="45"/>
      <c r="J53" s="45"/>
      <c r="K53" s="46"/>
      <c r="L53" s="24"/>
    </row>
    <row r="54" spans="2:12" ht="14.45" customHeight="1">
      <c r="B54" s="10"/>
      <c r="C54" s="50">
        <v>13</v>
      </c>
      <c r="D54" s="53"/>
      <c r="E54" s="51" t="s">
        <v>93</v>
      </c>
      <c r="F54" s="51" t="s">
        <v>120</v>
      </c>
      <c r="G54" s="52">
        <v>1</v>
      </c>
      <c r="H54" s="45"/>
      <c r="I54" s="45"/>
      <c r="J54" s="45"/>
      <c r="K54" s="46"/>
      <c r="L54" s="24"/>
    </row>
    <row r="55" spans="2:12" ht="14.45" customHeight="1">
      <c r="B55" s="10"/>
      <c r="C55" s="50">
        <v>14</v>
      </c>
      <c r="D55" s="53"/>
      <c r="E55" s="51" t="s">
        <v>33</v>
      </c>
      <c r="F55" s="51" t="s">
        <v>23</v>
      </c>
      <c r="G55" s="52">
        <v>2</v>
      </c>
      <c r="H55" s="45"/>
      <c r="I55" s="45"/>
      <c r="J55" s="45"/>
      <c r="K55" s="46"/>
      <c r="L55" s="24"/>
    </row>
    <row r="56" spans="2:12" ht="14.45" customHeight="1">
      <c r="B56" s="10"/>
      <c r="C56" s="50">
        <v>15</v>
      </c>
      <c r="D56" s="53"/>
      <c r="E56" s="51" t="s">
        <v>94</v>
      </c>
      <c r="F56" s="51" t="s">
        <v>95</v>
      </c>
      <c r="G56" s="52">
        <v>7</v>
      </c>
      <c r="H56" s="45"/>
      <c r="I56" s="45"/>
      <c r="J56" s="45"/>
      <c r="K56" s="46"/>
      <c r="L56" s="24"/>
    </row>
    <row r="57" spans="2:12" ht="14.45" customHeight="1">
      <c r="B57" s="26"/>
      <c r="C57" s="50">
        <v>16</v>
      </c>
      <c r="D57" s="53"/>
      <c r="E57" s="51" t="s">
        <v>35</v>
      </c>
      <c r="F57" s="51" t="s">
        <v>25</v>
      </c>
      <c r="G57" s="52">
        <v>1</v>
      </c>
      <c r="H57" s="45"/>
      <c r="I57" s="45"/>
      <c r="J57" s="45"/>
      <c r="K57" s="46"/>
      <c r="L57" s="30"/>
    </row>
    <row r="58" spans="2:12" ht="14.45" customHeight="1">
      <c r="B58" s="26"/>
      <c r="C58" s="50">
        <v>17</v>
      </c>
      <c r="D58" s="53"/>
      <c r="E58" s="51" t="s">
        <v>36</v>
      </c>
      <c r="F58" s="51" t="s">
        <v>19</v>
      </c>
      <c r="G58" s="52">
        <v>1</v>
      </c>
      <c r="H58" s="45"/>
      <c r="I58" s="45"/>
      <c r="J58" s="45"/>
      <c r="K58" s="46"/>
      <c r="L58" s="30"/>
    </row>
    <row r="59" spans="2:12" ht="14.45" customHeight="1">
      <c r="B59" s="10"/>
      <c r="C59" s="50">
        <v>18</v>
      </c>
      <c r="D59" s="53"/>
      <c r="E59" s="51" t="s">
        <v>96</v>
      </c>
      <c r="F59" s="51" t="s">
        <v>97</v>
      </c>
      <c r="G59" s="52">
        <v>1</v>
      </c>
      <c r="H59" s="45"/>
      <c r="I59" s="45"/>
      <c r="J59" s="45"/>
      <c r="K59" s="46"/>
      <c r="L59" s="24"/>
    </row>
    <row r="60" spans="2:12" ht="14.45" customHeight="1">
      <c r="B60" s="10"/>
      <c r="C60" s="50">
        <v>19</v>
      </c>
      <c r="D60" s="53"/>
      <c r="E60" s="51" t="s">
        <v>38</v>
      </c>
      <c r="F60" s="51" t="s">
        <v>39</v>
      </c>
      <c r="G60" s="52">
        <v>1</v>
      </c>
      <c r="H60" s="45"/>
      <c r="I60" s="45"/>
      <c r="J60" s="45"/>
      <c r="K60" s="46"/>
      <c r="L60" s="24"/>
    </row>
    <row r="61" spans="2:12" ht="14.45" customHeight="1">
      <c r="B61" s="10"/>
      <c r="C61" s="50">
        <v>20</v>
      </c>
      <c r="D61" s="53"/>
      <c r="E61" s="51" t="s">
        <v>40</v>
      </c>
      <c r="F61" s="51" t="s">
        <v>41</v>
      </c>
      <c r="G61" s="52">
        <v>2</v>
      </c>
      <c r="H61" s="45"/>
      <c r="I61" s="45"/>
      <c r="J61" s="45"/>
      <c r="K61" s="46"/>
      <c r="L61" s="24"/>
    </row>
    <row r="62" spans="2:12" ht="14.45" customHeight="1">
      <c r="B62" s="10"/>
      <c r="C62" s="50">
        <v>21</v>
      </c>
      <c r="D62" s="53"/>
      <c r="E62" s="51" t="s">
        <v>42</v>
      </c>
      <c r="F62" s="51" t="s">
        <v>21</v>
      </c>
      <c r="G62" s="52">
        <v>2</v>
      </c>
      <c r="H62" s="45"/>
      <c r="I62" s="45"/>
      <c r="J62" s="45"/>
      <c r="K62" s="46"/>
      <c r="L62" s="24"/>
    </row>
    <row r="63" spans="2:12" ht="14.45" customHeight="1">
      <c r="B63" s="10"/>
      <c r="C63" s="50">
        <v>22</v>
      </c>
      <c r="D63" s="53"/>
      <c r="E63" s="51" t="s">
        <v>43</v>
      </c>
      <c r="F63" s="51" t="s">
        <v>44</v>
      </c>
      <c r="G63" s="52">
        <v>2</v>
      </c>
      <c r="H63" s="45"/>
      <c r="I63" s="45"/>
      <c r="J63" s="45"/>
      <c r="K63" s="46"/>
      <c r="L63" s="24"/>
    </row>
    <row r="64" spans="2:12" ht="14.45" customHeight="1">
      <c r="B64" s="10"/>
      <c r="C64" s="50">
        <v>23</v>
      </c>
      <c r="D64" s="53"/>
      <c r="E64" s="51" t="s">
        <v>45</v>
      </c>
      <c r="F64" s="51" t="s">
        <v>46</v>
      </c>
      <c r="G64" s="52">
        <v>1</v>
      </c>
      <c r="H64" s="45"/>
      <c r="I64" s="45"/>
      <c r="J64" s="45"/>
      <c r="K64" s="46"/>
      <c r="L64" s="24"/>
    </row>
    <row r="65" spans="2:12" ht="14.45" customHeight="1">
      <c r="B65" s="10"/>
      <c r="C65" s="50">
        <v>24</v>
      </c>
      <c r="D65" s="53"/>
      <c r="E65" s="51" t="s">
        <v>47</v>
      </c>
      <c r="F65" s="51" t="s">
        <v>23</v>
      </c>
      <c r="G65" s="52">
        <v>1</v>
      </c>
      <c r="H65" s="45"/>
      <c r="I65" s="45"/>
      <c r="J65" s="45"/>
      <c r="K65" s="46"/>
      <c r="L65" s="24"/>
    </row>
    <row r="66" spans="2:12" ht="14.45" customHeight="1">
      <c r="B66" s="10"/>
      <c r="C66" s="50">
        <v>25</v>
      </c>
      <c r="D66" s="53"/>
      <c r="E66" s="51" t="s">
        <v>48</v>
      </c>
      <c r="F66" s="51" t="s">
        <v>49</v>
      </c>
      <c r="G66" s="52">
        <v>1</v>
      </c>
      <c r="H66" s="45"/>
      <c r="I66" s="45"/>
      <c r="J66" s="45"/>
      <c r="K66" s="46"/>
      <c r="L66" s="24"/>
    </row>
    <row r="67" spans="2:12" ht="14.45" customHeight="1">
      <c r="B67" s="10"/>
      <c r="C67" s="50">
        <v>26</v>
      </c>
      <c r="D67" s="50"/>
      <c r="E67" s="51" t="s">
        <v>50</v>
      </c>
      <c r="F67" s="51" t="s">
        <v>51</v>
      </c>
      <c r="G67" s="52">
        <v>2</v>
      </c>
      <c r="H67" s="46"/>
      <c r="I67" s="46"/>
      <c r="J67" s="46"/>
      <c r="K67" s="46"/>
      <c r="L67" s="24"/>
    </row>
    <row r="68" spans="2:12" ht="14.45" customHeight="1">
      <c r="B68" s="10"/>
      <c r="C68" s="50">
        <v>27</v>
      </c>
      <c r="D68" s="53"/>
      <c r="E68" s="51" t="s">
        <v>98</v>
      </c>
      <c r="F68" s="51" t="s">
        <v>99</v>
      </c>
      <c r="G68" s="52">
        <v>1</v>
      </c>
      <c r="H68" s="45"/>
      <c r="I68" s="45"/>
      <c r="J68" s="45"/>
      <c r="K68" s="46"/>
      <c r="L68" s="24"/>
    </row>
    <row r="69" spans="2:12" ht="14.45" customHeight="1">
      <c r="B69" s="10"/>
      <c r="C69" s="50">
        <v>28</v>
      </c>
      <c r="D69" s="53"/>
      <c r="E69" s="51" t="s">
        <v>100</v>
      </c>
      <c r="F69" s="51" t="s">
        <v>117</v>
      </c>
      <c r="G69" s="52">
        <v>1</v>
      </c>
      <c r="H69" s="45"/>
      <c r="I69" s="45"/>
      <c r="J69" s="45"/>
      <c r="K69" s="46"/>
      <c r="L69" s="24"/>
    </row>
    <row r="70" spans="2:12" ht="14.45" customHeight="1">
      <c r="B70" s="10"/>
      <c r="C70" s="50">
        <v>29</v>
      </c>
      <c r="D70" s="53"/>
      <c r="E70" s="51" t="s">
        <v>54</v>
      </c>
      <c r="F70" s="51" t="s">
        <v>55</v>
      </c>
      <c r="G70" s="52">
        <v>1</v>
      </c>
      <c r="H70" s="45"/>
      <c r="I70" s="45"/>
      <c r="J70" s="45"/>
      <c r="K70" s="46"/>
      <c r="L70" s="24"/>
    </row>
    <row r="71" spans="2:12" ht="14.45" customHeight="1">
      <c r="B71" s="10"/>
      <c r="C71" s="50">
        <v>30</v>
      </c>
      <c r="D71" s="53"/>
      <c r="E71" s="51" t="s">
        <v>56</v>
      </c>
      <c r="F71" s="51" t="s">
        <v>57</v>
      </c>
      <c r="G71" s="52">
        <v>1</v>
      </c>
      <c r="H71" s="45"/>
      <c r="I71" s="45"/>
      <c r="J71" s="45"/>
      <c r="K71" s="46"/>
      <c r="L71" s="24"/>
    </row>
    <row r="72" spans="2:12" ht="14.45" customHeight="1">
      <c r="B72" s="10"/>
      <c r="C72" s="50">
        <v>31</v>
      </c>
      <c r="D72" s="53"/>
      <c r="E72" s="51" t="s">
        <v>58</v>
      </c>
      <c r="F72" s="51" t="s">
        <v>59</v>
      </c>
      <c r="G72" s="52">
        <v>4</v>
      </c>
      <c r="H72" s="45"/>
      <c r="I72" s="45"/>
      <c r="J72" s="45"/>
      <c r="K72" s="46"/>
      <c r="L72" s="24"/>
    </row>
    <row r="73" spans="2:12" ht="14.45" customHeight="1">
      <c r="B73" s="10"/>
      <c r="C73" s="50">
        <v>33</v>
      </c>
      <c r="D73" s="53"/>
      <c r="E73" s="51" t="s">
        <v>60</v>
      </c>
      <c r="F73" s="51" t="s">
        <v>32</v>
      </c>
      <c r="G73" s="52">
        <v>4</v>
      </c>
      <c r="H73" s="45"/>
      <c r="I73" s="45"/>
      <c r="J73" s="45"/>
      <c r="K73" s="46"/>
      <c r="L73" s="24"/>
    </row>
    <row r="74" spans="2:12" ht="14.45" customHeight="1">
      <c r="B74" s="10"/>
      <c r="C74" s="50">
        <v>34</v>
      </c>
      <c r="D74" s="53"/>
      <c r="E74" s="51" t="s">
        <v>101</v>
      </c>
      <c r="F74" s="51" t="s">
        <v>118</v>
      </c>
      <c r="G74" s="52">
        <v>2</v>
      </c>
      <c r="H74" s="45"/>
      <c r="I74" s="45"/>
      <c r="J74" s="45"/>
      <c r="K74" s="46"/>
      <c r="L74" s="24"/>
    </row>
    <row r="75" spans="2:12" ht="14.45" customHeight="1">
      <c r="B75" s="10"/>
      <c r="C75" s="50">
        <v>36</v>
      </c>
      <c r="D75" s="53"/>
      <c r="E75" s="51" t="s">
        <v>62</v>
      </c>
      <c r="F75" s="51" t="s">
        <v>15</v>
      </c>
      <c r="G75" s="52">
        <v>1</v>
      </c>
      <c r="H75" s="46"/>
      <c r="I75" s="46"/>
      <c r="J75" s="46"/>
      <c r="K75" s="46"/>
      <c r="L75" s="24"/>
    </row>
    <row r="76" spans="2:12" ht="14.45" customHeight="1">
      <c r="B76" s="10"/>
      <c r="C76" s="50">
        <v>37</v>
      </c>
      <c r="D76" s="53"/>
      <c r="E76" s="51" t="s">
        <v>63</v>
      </c>
      <c r="F76" s="51" t="s">
        <v>23</v>
      </c>
      <c r="G76" s="52">
        <v>1</v>
      </c>
      <c r="H76" s="45"/>
      <c r="I76" s="45"/>
      <c r="J76" s="45"/>
      <c r="K76" s="46"/>
      <c r="L76" s="24"/>
    </row>
    <row r="77" spans="2:12" ht="14.45" customHeight="1">
      <c r="B77" s="10"/>
      <c r="C77" s="50">
        <v>38</v>
      </c>
      <c r="D77" s="53"/>
      <c r="E77" s="51" t="s">
        <v>64</v>
      </c>
      <c r="F77" s="51" t="s">
        <v>65</v>
      </c>
      <c r="G77" s="52">
        <v>1</v>
      </c>
      <c r="H77" s="46"/>
      <c r="I77" s="46"/>
      <c r="J77" s="46"/>
      <c r="K77" s="46"/>
      <c r="L77" s="24"/>
    </row>
    <row r="78" spans="2:12" ht="14.45" customHeight="1">
      <c r="B78" s="10"/>
      <c r="C78" s="50">
        <v>39</v>
      </c>
      <c r="D78" s="53"/>
      <c r="E78" s="51" t="s">
        <v>102</v>
      </c>
      <c r="F78" s="51" t="s">
        <v>119</v>
      </c>
      <c r="G78" s="52">
        <v>4</v>
      </c>
      <c r="H78" s="45"/>
      <c r="I78" s="45"/>
      <c r="J78" s="45"/>
      <c r="K78" s="46"/>
      <c r="L78" s="24"/>
    </row>
    <row r="79" spans="2:12" ht="14.45" customHeight="1">
      <c r="B79" s="10"/>
      <c r="C79" s="50">
        <v>40</v>
      </c>
      <c r="D79" s="53"/>
      <c r="E79" s="51" t="s">
        <v>103</v>
      </c>
      <c r="F79" s="51" t="s">
        <v>104</v>
      </c>
      <c r="G79" s="52">
        <v>4</v>
      </c>
      <c r="H79" s="45"/>
      <c r="I79" s="45"/>
      <c r="J79" s="45"/>
      <c r="K79" s="46"/>
      <c r="L79" s="24"/>
    </row>
    <row r="80" spans="2:12" ht="14.45" customHeight="1">
      <c r="B80" s="10"/>
      <c r="C80" s="50">
        <v>41</v>
      </c>
      <c r="D80" s="53"/>
      <c r="E80" s="51" t="s">
        <v>105</v>
      </c>
      <c r="F80" s="51" t="s">
        <v>106</v>
      </c>
      <c r="G80" s="52">
        <v>1</v>
      </c>
      <c r="H80" s="45"/>
      <c r="I80" s="45"/>
      <c r="J80" s="45"/>
      <c r="K80" s="46"/>
      <c r="L80" s="24"/>
    </row>
    <row r="81" spans="1:12" ht="14.45" customHeight="1">
      <c r="B81" s="10"/>
      <c r="C81" s="50">
        <v>42</v>
      </c>
      <c r="D81" s="50"/>
      <c r="E81" s="51" t="s">
        <v>107</v>
      </c>
      <c r="F81" s="51" t="s">
        <v>108</v>
      </c>
      <c r="G81" s="52">
        <v>1</v>
      </c>
      <c r="H81" s="45"/>
      <c r="I81" s="45"/>
      <c r="J81" s="45"/>
      <c r="K81" s="46"/>
      <c r="L81" s="24"/>
    </row>
    <row r="82" spans="1:12" ht="14.45" customHeight="1">
      <c r="B82" s="10"/>
      <c r="C82" s="50">
        <v>43</v>
      </c>
      <c r="D82" s="53"/>
      <c r="E82" s="51" t="s">
        <v>109</v>
      </c>
      <c r="F82" s="51" t="s">
        <v>110</v>
      </c>
      <c r="G82" s="52">
        <v>1</v>
      </c>
      <c r="H82" s="45"/>
      <c r="I82" s="45"/>
      <c r="J82" s="45"/>
      <c r="K82" s="46"/>
      <c r="L82" s="24"/>
    </row>
    <row r="83" spans="1:12" ht="14.45" customHeight="1">
      <c r="B83" s="10"/>
      <c r="C83" s="53" t="s">
        <v>72</v>
      </c>
      <c r="D83" s="53"/>
      <c r="E83" s="51" t="s">
        <v>73</v>
      </c>
      <c r="F83" s="51" t="s">
        <v>74</v>
      </c>
      <c r="G83" s="52">
        <v>1</v>
      </c>
      <c r="H83" s="45"/>
      <c r="I83" s="45"/>
      <c r="J83" s="45"/>
      <c r="K83" s="46"/>
      <c r="L83" s="24"/>
    </row>
    <row r="84" spans="1:12" ht="14.45" customHeight="1">
      <c r="B84" s="10"/>
      <c r="C84" s="53" t="s">
        <v>75</v>
      </c>
      <c r="D84" s="53"/>
      <c r="E84" s="51" t="s">
        <v>76</v>
      </c>
      <c r="F84" s="51" t="s">
        <v>15</v>
      </c>
      <c r="G84" s="52">
        <v>1</v>
      </c>
      <c r="H84" s="46"/>
      <c r="I84" s="46"/>
      <c r="J84" s="46"/>
      <c r="K84" s="46"/>
      <c r="L84" s="24"/>
    </row>
    <row r="85" spans="1:12" ht="14.45" customHeight="1">
      <c r="B85" s="10"/>
      <c r="C85" s="53" t="s">
        <v>77</v>
      </c>
      <c r="D85" s="53"/>
      <c r="E85" s="51" t="s">
        <v>111</v>
      </c>
      <c r="F85" s="51" t="s">
        <v>112</v>
      </c>
      <c r="G85" s="52">
        <v>4</v>
      </c>
      <c r="H85" s="45"/>
      <c r="I85" s="45"/>
      <c r="J85" s="45"/>
      <c r="K85" s="46"/>
      <c r="L85" s="24"/>
    </row>
    <row r="86" spans="1:12" ht="14.45" customHeight="1">
      <c r="B86" s="10"/>
      <c r="C86" s="53" t="s">
        <v>79</v>
      </c>
      <c r="D86" s="53"/>
      <c r="E86" s="51" t="s">
        <v>113</v>
      </c>
      <c r="F86" s="51" t="s">
        <v>114</v>
      </c>
      <c r="G86" s="52">
        <v>1</v>
      </c>
      <c r="H86" s="45"/>
      <c r="I86" s="45"/>
      <c r="J86" s="45"/>
      <c r="K86" s="46"/>
      <c r="L86" s="24"/>
    </row>
    <row r="87" spans="1:12" s="13" customFormat="1" ht="14.45" customHeight="1">
      <c r="B87" s="10"/>
      <c r="C87" s="53" t="s">
        <v>81</v>
      </c>
      <c r="D87" s="53"/>
      <c r="E87" s="51" t="s">
        <v>115</v>
      </c>
      <c r="F87" s="51" t="s">
        <v>116</v>
      </c>
      <c r="G87" s="52">
        <v>1</v>
      </c>
      <c r="H87" s="45"/>
      <c r="I87" s="45"/>
      <c r="J87" s="45"/>
      <c r="K87" s="46"/>
      <c r="L87" s="24"/>
    </row>
    <row r="88" spans="1:12" ht="9.9499999999999993" customHeight="1">
      <c r="B88" s="10"/>
      <c r="C88" s="32"/>
      <c r="D88" s="35"/>
      <c r="E88" s="33"/>
      <c r="F88" s="33"/>
      <c r="G88" s="34"/>
      <c r="H88" s="33"/>
      <c r="I88" s="33"/>
      <c r="J88" s="33"/>
      <c r="K88" s="32"/>
      <c r="L88" s="24"/>
    </row>
    <row r="89" spans="1:12" ht="9.9499999999999993" customHeight="1">
      <c r="B89" s="10"/>
      <c r="C89" s="35"/>
      <c r="D89" s="32"/>
      <c r="E89" s="33"/>
      <c r="F89" s="33"/>
      <c r="G89" s="34"/>
      <c r="H89" s="33"/>
      <c r="I89" s="33"/>
      <c r="J89" s="33"/>
      <c r="K89" s="32"/>
      <c r="L89" s="24"/>
    </row>
    <row r="90" spans="1:12" ht="9.9499999999999993" customHeight="1">
      <c r="B90" s="10"/>
      <c r="C90" s="35"/>
      <c r="D90" s="32"/>
      <c r="E90" s="33"/>
      <c r="F90" s="33"/>
      <c r="G90" s="34"/>
      <c r="H90" s="33"/>
      <c r="I90" s="33"/>
      <c r="J90" s="33"/>
      <c r="K90" s="32"/>
      <c r="L90" s="24"/>
    </row>
    <row r="91" spans="1:12" ht="9.9499999999999993" customHeight="1">
      <c r="A91" s="20"/>
      <c r="B91" s="10"/>
      <c r="C91" s="35"/>
      <c r="D91" s="32"/>
      <c r="E91" s="33"/>
      <c r="F91" s="33"/>
      <c r="G91" s="34"/>
      <c r="H91" s="33"/>
      <c r="I91" s="33"/>
      <c r="J91" s="33"/>
      <c r="K91" s="32"/>
      <c r="L91" s="24"/>
    </row>
    <row r="92" spans="1:12" ht="9.9499999999999993" customHeight="1">
      <c r="A92" s="20"/>
      <c r="B92" s="10"/>
      <c r="C92" s="35"/>
      <c r="D92" s="32"/>
      <c r="E92" s="33"/>
      <c r="F92" s="33"/>
      <c r="G92" s="34"/>
      <c r="H92" s="33"/>
      <c r="I92" s="33"/>
      <c r="J92" s="33"/>
      <c r="K92" s="32"/>
      <c r="L92" s="24"/>
    </row>
    <row r="93" spans="1:12" ht="9.9499999999999993" customHeight="1">
      <c r="B93" s="10"/>
      <c r="C93" s="35"/>
      <c r="D93" s="32"/>
      <c r="E93" s="33"/>
      <c r="F93" s="33"/>
      <c r="G93" s="34"/>
      <c r="H93" s="33"/>
      <c r="I93" s="33"/>
      <c r="J93" s="33"/>
      <c r="K93" s="32"/>
      <c r="L93" s="24"/>
    </row>
    <row r="94" spans="1:12" ht="9.9499999999999993" customHeight="1">
      <c r="B94" s="10"/>
      <c r="C94" s="35"/>
      <c r="D94" s="32"/>
      <c r="E94" s="33"/>
      <c r="F94" s="33"/>
      <c r="G94" s="34"/>
      <c r="H94" s="33"/>
      <c r="I94" s="33"/>
      <c r="J94" s="33"/>
      <c r="K94" s="32"/>
      <c r="L94" s="24"/>
    </row>
    <row r="95" spans="1:12" ht="9.9499999999999993" customHeight="1" thickBot="1">
      <c r="B95" s="28"/>
      <c r="C95" s="55"/>
      <c r="D95" s="56"/>
      <c r="E95" s="57"/>
      <c r="F95" s="57"/>
      <c r="G95" s="58"/>
      <c r="H95" s="57"/>
      <c r="I95" s="57"/>
      <c r="J95" s="57"/>
      <c r="K95" s="57"/>
      <c r="L95" s="25"/>
    </row>
    <row r="96" spans="1:12" s="13" customFormat="1" ht="9.9499999999999993" customHeight="1">
      <c r="A96" s="12"/>
      <c r="B96" s="2"/>
      <c r="C96" s="32"/>
      <c r="D96" s="32"/>
      <c r="E96" s="33"/>
      <c r="F96" s="33"/>
      <c r="G96" s="34"/>
      <c r="H96" s="33"/>
      <c r="I96" s="33"/>
      <c r="J96" s="33"/>
      <c r="K96" s="32"/>
      <c r="L96" s="2"/>
    </row>
    <row r="97" spans="2:11" ht="5.0999999999999996" customHeight="1">
      <c r="B97" s="2"/>
      <c r="C97" s="32"/>
      <c r="D97" s="32"/>
      <c r="E97" s="33"/>
      <c r="F97" s="33"/>
      <c r="G97" s="34"/>
      <c r="H97" s="33"/>
      <c r="I97" s="33"/>
      <c r="J97" s="33"/>
      <c r="K97" s="32"/>
    </row>
    <row r="98" spans="2:11">
      <c r="B98" s="2"/>
      <c r="C98" s="32"/>
      <c r="D98" s="32"/>
      <c r="E98" s="33"/>
      <c r="F98" s="33"/>
      <c r="G98" s="34"/>
      <c r="H98" s="33"/>
      <c r="I98" s="33"/>
      <c r="J98" s="33"/>
      <c r="K98" s="33"/>
    </row>
    <row r="99" spans="2:11">
      <c r="B99" s="2"/>
      <c r="C99" s="32"/>
      <c r="D99" s="32"/>
      <c r="E99" s="33"/>
      <c r="F99" s="33"/>
      <c r="G99" s="34"/>
      <c r="H99" s="33"/>
      <c r="I99" s="33"/>
      <c r="J99" s="33"/>
      <c r="K99" s="33"/>
    </row>
    <row r="100" spans="2:11">
      <c r="B100" s="2"/>
      <c r="C100" s="54"/>
      <c r="E100" s="13"/>
      <c r="F100" s="13"/>
      <c r="G100" s="54"/>
      <c r="H100" s="13"/>
      <c r="I100" s="13"/>
      <c r="J100" s="13"/>
    </row>
  </sheetData>
  <phoneticPr fontId="0" type="noConversion"/>
  <printOptions horizontalCentered="1" verticalCentered="1"/>
  <pageMargins left="0" right="0" top="0" bottom="0.19685039370078741" header="0.41" footer="0"/>
  <pageSetup paperSize="9" scale="65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48"/>
  <sheetViews>
    <sheetView workbookViewId="0">
      <selection activeCell="E3" sqref="E3:F48"/>
    </sheetView>
  </sheetViews>
  <sheetFormatPr defaultRowHeight="12.75"/>
  <cols>
    <col min="4" max="4" width="15.28515625" customWidth="1"/>
    <col min="5" max="5" width="14.42578125" customWidth="1"/>
  </cols>
  <sheetData>
    <row r="3" spans="3:6" ht="15">
      <c r="C3" s="33" t="s">
        <v>12</v>
      </c>
      <c r="D3" s="33" t="s">
        <v>13</v>
      </c>
      <c r="E3" s="47" t="str">
        <f>IF(ISNA(VLOOKUP(TRIM(C3),[1]!Table_Query_from_BetcoViews[[#All],[AlternateID]:[MainSKU]],4,FALSE))=TRUE,(C3),(LEFT(VLOOKUP(TRIM(C3),[1]!Table_Query_from_BetcoViews[[#All],[AlternateID]:[MainSKU]],4,FALSE),6)))</f>
        <v>SL03275</v>
      </c>
      <c r="F3" s="48" t="str">
        <f>IFERROR(VLOOKUP(TRIM(C3),[1]!Table_Query_from_BetcoViews[[AlternateID]:[ItemDescr2]],5,FALSE),D3)</f>
        <v>GASKET</v>
      </c>
    </row>
    <row r="4" spans="3:6" ht="15">
      <c r="C4" s="33" t="s">
        <v>14</v>
      </c>
      <c r="D4" s="32" t="s">
        <v>15</v>
      </c>
      <c r="E4" s="47" t="str">
        <f>IF(ISNA(VLOOKUP(TRIM(C4),[1]!Table_Query_from_BetcoViews[[#All],[AlternateID]:[MainSKU]],4,FALSE))=TRUE,(C4),(LEFT(VLOOKUP(TRIM(C4),[1]!Table_Query_from_BetcoViews[[#All],[AlternateID]:[MainSKU]],4,FALSE),6)))</f>
        <v>E86974</v>
      </c>
      <c r="F4" s="48" t="str">
        <f>IFERROR(VLOOKUP(TRIM(C4),[1]!Table_Query_from_BetcoViews[[AlternateID]:[ItemDescr2]],5,FALSE),D4)</f>
        <v>Sifter Room Cover</v>
      </c>
    </row>
    <row r="5" spans="3:6" ht="15">
      <c r="C5" s="33" t="s">
        <v>16</v>
      </c>
      <c r="D5" s="33" t="s">
        <v>17</v>
      </c>
      <c r="E5" s="47" t="str">
        <f>IF(ISNA(VLOOKUP(TRIM(C5),[1]!Table_Query_from_BetcoViews[[#All],[AlternateID]:[MainSKU]],4,FALSE))=TRUE,(C5),(LEFT(VLOOKUP(TRIM(C5),[1]!Table_Query_from_BetcoViews[[#All],[AlternateID]:[MainSKU]],4,FALSE),6)))</f>
        <v>SL20055</v>
      </c>
      <c r="F5" s="48" t="str">
        <f>IFERROR(VLOOKUP(TRIM(C5),[1]!Table_Query_from_BetcoViews[[AlternateID]:[ItemDescr2]],5,FALSE),D5)</f>
        <v>HANDWHEEL</v>
      </c>
    </row>
    <row r="6" spans="3:6" ht="15">
      <c r="C6" s="33" t="s">
        <v>18</v>
      </c>
      <c r="D6" s="33" t="s">
        <v>19</v>
      </c>
      <c r="E6" s="47" t="str">
        <f>IF(ISNA(VLOOKUP(TRIM(C6),[1]!Table_Query_from_BetcoViews[[#All],[AlternateID]:[MainSKU]],4,FALSE))=TRUE,(C6),(LEFT(VLOOKUP(TRIM(C6),[1]!Table_Query_from_BetcoViews[[#All],[AlternateID]:[MainSKU]],4,FALSE),6)))</f>
        <v>SL07293</v>
      </c>
      <c r="F6" s="48" t="str">
        <f>IFERROR(VLOOKUP(TRIM(C6),[1]!Table_Query_from_BetcoViews[[AlternateID]:[ItemDescr2]],5,FALSE),D6)</f>
        <v>SPACER</v>
      </c>
    </row>
    <row r="7" spans="3:6" ht="15">
      <c r="C7" s="36" t="s">
        <v>20</v>
      </c>
      <c r="D7" s="33" t="s">
        <v>21</v>
      </c>
      <c r="E7" s="47" t="str">
        <f>IF(ISNA(VLOOKUP(TRIM(C7),[1]!Table_Query_from_BetcoViews[[#All],[AlternateID]:[MainSKU]],4,FALSE))=TRUE,(C7),(LEFT(VLOOKUP(TRIM(C7),[1]!Table_Query_from_BetcoViews[[#All],[AlternateID]:[MainSKU]],4,FALSE),6)))</f>
        <v>E86704</v>
      </c>
      <c r="F7" s="48" t="str">
        <f>IFERROR(VLOOKUP(TRIM(C7),[1]!Table_Query_from_BetcoViews[[AlternateID]:[ItemDescr2]],5,FALSE),D7)</f>
        <v>Washer D 6-18</v>
      </c>
    </row>
    <row r="8" spans="3:6" ht="15">
      <c r="C8" s="36" t="s">
        <v>22</v>
      </c>
      <c r="D8" s="33" t="s">
        <v>23</v>
      </c>
      <c r="E8" s="47" t="str">
        <f>IF(ISNA(VLOOKUP(TRIM(C8),[1]!Table_Query_from_BetcoViews[[#All],[AlternateID]:[MainSKU]],4,FALSE))=TRUE,(C8),(LEFT(VLOOKUP(TRIM(C8),[1]!Table_Query_from_BetcoViews[[#All],[AlternateID]:[MainSKU]],4,FALSE),6)))</f>
        <v>E86708</v>
      </c>
      <c r="F8" s="48" t="str">
        <f>IFERROR(VLOOKUP(TRIM(C8),[1]!Table_Query_from_BetcoViews[[AlternateID]:[ItemDescr2]],5,FALSE),D8)</f>
        <v>Screw TE M 6-35</v>
      </c>
    </row>
    <row r="9" spans="3:6" ht="15">
      <c r="C9" s="36" t="s">
        <v>24</v>
      </c>
      <c r="D9" s="33" t="s">
        <v>25</v>
      </c>
      <c r="E9" s="47" t="str">
        <f>IF(ISNA(VLOOKUP(TRIM(C9),[1]!Table_Query_from_BetcoViews[[#All],[AlternateID]:[MainSKU]],4,FALSE))=TRUE,(C9),(LEFT(VLOOKUP(TRIM(C9),[1]!Table_Query_from_BetcoViews[[#All],[AlternateID]:[MainSKU]],4,FALSE),6)))</f>
        <v>SL09540</v>
      </c>
      <c r="F9" s="48" t="str">
        <f>IFERROR(VLOOKUP(TRIM(C9),[1]!Table_Query_from_BetcoViews[[AlternateID]:[ItemDescr2]],5,FALSE),D9)</f>
        <v>PLATE</v>
      </c>
    </row>
    <row r="10" spans="3:6" ht="15">
      <c r="C10" s="33" t="s">
        <v>26</v>
      </c>
      <c r="D10" s="33" t="s">
        <v>21</v>
      </c>
      <c r="E10" s="47" t="str">
        <f>IF(ISNA(VLOOKUP(TRIM(C10),[1]!Table_Query_from_BetcoViews[[#All],[AlternateID]:[MainSKU]],4,FALSE))=TRUE,(C10),(LEFT(VLOOKUP(TRIM(C10),[1]!Table_Query_from_BetcoViews[[#All],[AlternateID]:[MainSKU]],4,FALSE),6)))</f>
        <v>E86707</v>
      </c>
      <c r="F10" s="48" t="str">
        <f>IFERROR(VLOOKUP(TRIM(C10),[1]!Table_Query_from_BetcoViews[[AlternateID]:[ItemDescr2]],5,FALSE),D10)</f>
        <v>Cham Washer D10</v>
      </c>
    </row>
    <row r="11" spans="3:6" ht="15">
      <c r="C11" s="33" t="s">
        <v>27</v>
      </c>
      <c r="D11" s="33" t="s">
        <v>21</v>
      </c>
      <c r="E11" s="47" t="str">
        <f>IF(ISNA(VLOOKUP(TRIM(C11),[1]!Table_Query_from_BetcoViews[[#All],[AlternateID]:[MainSKU]],4,FALSE))=TRUE,(C11),(LEFT(VLOOKUP(TRIM(C11),[1]!Table_Query_from_BetcoViews[[#All],[AlternateID]:[MainSKU]],4,FALSE),6)))</f>
        <v>E86700</v>
      </c>
      <c r="F11" s="48" t="str">
        <f>IFERROR(VLOOKUP(TRIM(C11),[1]!Table_Query_from_BetcoViews[[AlternateID]:[ItemDescr2]],5,FALSE),D11)</f>
        <v>Cham Washer D6</v>
      </c>
    </row>
    <row r="12" spans="3:6" ht="15">
      <c r="C12" s="33" t="s">
        <v>28</v>
      </c>
      <c r="D12" s="33" t="s">
        <v>23</v>
      </c>
      <c r="E12" s="47" t="str">
        <f>IF(ISNA(VLOOKUP(TRIM(C12),[1]!Table_Query_from_BetcoViews[[#All],[AlternateID]:[MainSKU]],4,FALSE))=TRUE,(C12),(LEFT(VLOOKUP(TRIM(C12),[1]!Table_Query_from_BetcoViews[[#All],[AlternateID]:[MainSKU]],4,FALSE),6)))</f>
        <v>SL04180</v>
      </c>
      <c r="F12" s="48" t="str">
        <f>IFERROR(VLOOKUP(TRIM(C12),[1]!Table_Query_from_BetcoViews[[AlternateID]:[ItemDescr2]],5,FALSE),D12)</f>
        <v>SCREW</v>
      </c>
    </row>
    <row r="13" spans="3:6" ht="15">
      <c r="C13" s="33" t="s">
        <v>29</v>
      </c>
      <c r="D13" s="33" t="s">
        <v>23</v>
      </c>
      <c r="E13" s="47" t="str">
        <f>IF(ISNA(VLOOKUP(TRIM(C13),[1]!Table_Query_from_BetcoViews[[#All],[AlternateID]:[MainSKU]],4,FALSE))=TRUE,(C13),(LEFT(VLOOKUP(TRIM(C13),[1]!Table_Query_from_BetcoViews[[#All],[AlternateID]:[MainSKU]],4,FALSE),6)))</f>
        <v>SL04196</v>
      </c>
      <c r="F13" s="48" t="str">
        <f>IFERROR(VLOOKUP(TRIM(C13),[1]!Table_Query_from_BetcoViews[[AlternateID]:[ItemDescr2]],5,FALSE),D13)</f>
        <v>SCREW</v>
      </c>
    </row>
    <row r="14" spans="3:6" ht="15">
      <c r="C14" s="33" t="s">
        <v>30</v>
      </c>
      <c r="D14" s="33" t="s">
        <v>23</v>
      </c>
      <c r="E14" s="47" t="str">
        <f>IF(ISNA(VLOOKUP(TRIM(C14),[1]!Table_Query_from_BetcoViews[[#All],[AlternateID]:[MainSKU]],4,FALSE))=TRUE,(C14),(LEFT(VLOOKUP(TRIM(C14),[1]!Table_Query_from_BetcoViews[[#All],[AlternateID]:[MainSKU]],4,FALSE),6)))</f>
        <v>SL04252</v>
      </c>
      <c r="F14" s="48" t="str">
        <f>IFERROR(VLOOKUP(TRIM(C14),[1]!Table_Query_from_BetcoViews[[AlternateID]:[ItemDescr2]],5,FALSE),D14)</f>
        <v>SCREW</v>
      </c>
    </row>
    <row r="15" spans="3:6" ht="15">
      <c r="C15" s="33" t="s">
        <v>31</v>
      </c>
      <c r="D15" s="33" t="s">
        <v>32</v>
      </c>
      <c r="E15" s="47" t="str">
        <f>IF(ISNA(VLOOKUP(TRIM(C15),[1]!Table_Query_from_BetcoViews[[#All],[AlternateID]:[MainSKU]],4,FALSE))=TRUE,(C15),(LEFT(VLOOKUP(TRIM(C15),[1]!Table_Query_from_BetcoViews[[#All],[AlternateID]:[MainSKU]],4,FALSE),6)))</f>
        <v>E86853</v>
      </c>
      <c r="F15" s="48" t="str">
        <f>IFERROR(VLOOKUP(TRIM(C15),[1]!Table_Query_from_BetcoViews[[AlternateID]:[ItemDescr2]],5,FALSE),D15)</f>
        <v>Nyloc Hex Nut, M8 Zinc</v>
      </c>
    </row>
    <row r="16" spans="3:6" ht="15">
      <c r="C16" s="33" t="s">
        <v>33</v>
      </c>
      <c r="D16" s="33" t="s">
        <v>23</v>
      </c>
      <c r="E16" s="47" t="str">
        <f>IF(ISNA(VLOOKUP(TRIM(C16),[1]!Table_Query_from_BetcoViews[[#All],[AlternateID]:[MainSKU]],4,FALSE))=TRUE,(C16),(LEFT(VLOOKUP(TRIM(C16),[1]!Table_Query_from_BetcoViews[[#All],[AlternateID]:[MainSKU]],4,FALSE),6)))</f>
        <v>SL04223</v>
      </c>
      <c r="F16" s="48" t="str">
        <f>IFERROR(VLOOKUP(TRIM(C16),[1]!Table_Query_from_BetcoViews[[AlternateID]:[ItemDescr2]],5,FALSE),D16)</f>
        <v>SCREW</v>
      </c>
    </row>
    <row r="17" spans="3:6" ht="15">
      <c r="C17" s="33" t="s">
        <v>34</v>
      </c>
      <c r="D17" s="33" t="s">
        <v>23</v>
      </c>
      <c r="E17" s="47" t="str">
        <f>IF(ISNA(VLOOKUP(TRIM(C17),[1]!Table_Query_from_BetcoViews[[#All],[AlternateID]:[MainSKU]],4,FALSE))=TRUE,(C17),(LEFT(VLOOKUP(TRIM(C17),[1]!Table_Query_from_BetcoViews[[#All],[AlternateID]:[MainSKU]],4,FALSE),6)))</f>
        <v>E89276</v>
      </c>
      <c r="F17" s="48" t="str">
        <f>IFERROR(VLOOKUP(TRIM(C17),[1]!Table_Query_from_BetcoViews[[AlternateID]:[ItemDescr2]],5,FALSE),D17)</f>
        <v>Screw</v>
      </c>
    </row>
    <row r="18" spans="3:6" ht="15">
      <c r="C18" s="33" t="s">
        <v>35</v>
      </c>
      <c r="D18" s="33" t="s">
        <v>25</v>
      </c>
      <c r="E18" s="47" t="str">
        <f>IF(ISNA(VLOOKUP(TRIM(C18),[1]!Table_Query_from_BetcoViews[[#All],[AlternateID]:[MainSKU]],4,FALSE))=TRUE,(C18),(LEFT(VLOOKUP(TRIM(C18),[1]!Table_Query_from_BetcoViews[[#All],[AlternateID]:[MainSKU]],4,FALSE),6)))</f>
        <v>SL09694</v>
      </c>
      <c r="F18" s="48" t="str">
        <f>IFERROR(VLOOKUP(TRIM(C18),[1]!Table_Query_from_BetcoViews[[AlternateID]:[ItemDescr2]],5,FALSE),D18)</f>
        <v>PLATE</v>
      </c>
    </row>
    <row r="19" spans="3:6" ht="15">
      <c r="C19" s="33" t="s">
        <v>36</v>
      </c>
      <c r="D19" s="33" t="s">
        <v>19</v>
      </c>
      <c r="E19" s="47" t="str">
        <f>IF(ISNA(VLOOKUP(TRIM(C19),[1]!Table_Query_from_BetcoViews[[#All],[AlternateID]:[MainSKU]],4,FALSE))=TRUE,(C19),(LEFT(VLOOKUP(TRIM(C19),[1]!Table_Query_from_BetcoViews[[#All],[AlternateID]:[MainSKU]],4,FALSE),6)))</f>
        <v>SL07337</v>
      </c>
      <c r="F19" s="48" t="str">
        <f>IFERROR(VLOOKUP(TRIM(C19),[1]!Table_Query_from_BetcoViews[[AlternateID]:[ItemDescr2]],5,FALSE),D19)</f>
        <v>SPACER</v>
      </c>
    </row>
    <row r="20" spans="3:6" ht="15">
      <c r="C20" s="33" t="s">
        <v>37</v>
      </c>
      <c r="D20" s="33" t="s">
        <v>32</v>
      </c>
      <c r="E20" s="47" t="str">
        <f>IF(ISNA(VLOOKUP(TRIM(C20),[1]!Table_Query_from_BetcoViews[[#All],[AlternateID]:[MainSKU]],4,FALSE))=TRUE,(C20),(LEFT(VLOOKUP(TRIM(C20),[1]!Table_Query_from_BetcoViews[[#All],[AlternateID]:[MainSKU]],4,FALSE),6)))</f>
        <v>E86552</v>
      </c>
      <c r="F20" s="48" t="str">
        <f>IFERROR(VLOOKUP(TRIM(C20),[1]!Table_Query_from_BetcoViews[[AlternateID]:[ItemDescr2]],5,FALSE),D20)</f>
        <v>nut</v>
      </c>
    </row>
    <row r="21" spans="3:6" ht="15">
      <c r="C21" s="33" t="s">
        <v>38</v>
      </c>
      <c r="D21" s="33" t="s">
        <v>39</v>
      </c>
      <c r="E21" s="47" t="str">
        <f>IF(ISNA(VLOOKUP(TRIM(C21),[1]!Table_Query_from_BetcoViews[[#All],[AlternateID]:[MainSKU]],4,FALSE))=TRUE,(C21),(LEFT(VLOOKUP(TRIM(C21),[1]!Table_Query_from_BetcoViews[[#All],[AlternateID]:[MainSKU]],4,FALSE),6)))</f>
        <v>SL17499-2</v>
      </c>
      <c r="F21" s="48" t="str">
        <f>IFERROR(VLOOKUP(TRIM(C21),[1]!Table_Query_from_BetcoViews[[AlternateID]:[ItemDescr2]],5,FALSE),D21)</f>
        <v>PANEL</v>
      </c>
    </row>
    <row r="22" spans="3:6" ht="15">
      <c r="C22" s="33" t="s">
        <v>40</v>
      </c>
      <c r="D22" s="33" t="s">
        <v>41</v>
      </c>
      <c r="E22" s="47" t="str">
        <f>IF(ISNA(VLOOKUP(TRIM(C22),[1]!Table_Query_from_BetcoViews[[#All],[AlternateID]:[MainSKU]],4,FALSE))=TRUE,(C22),(LEFT(VLOOKUP(TRIM(C22),[1]!Table_Query_from_BetcoViews[[#All],[AlternateID]:[MainSKU]],4,FALSE),6)))</f>
        <v>SL11108</v>
      </c>
      <c r="F22" s="48" t="str">
        <f>IFERROR(VLOOKUP(TRIM(C22),[1]!Table_Query_from_BetcoViews[[AlternateID]:[ItemDescr2]],5,FALSE),D22)</f>
        <v>RING</v>
      </c>
    </row>
    <row r="23" spans="3:6" ht="15">
      <c r="C23" s="33" t="s">
        <v>42</v>
      </c>
      <c r="D23" s="33" t="s">
        <v>21</v>
      </c>
      <c r="E23" s="47" t="str">
        <f>IF(ISNA(VLOOKUP(TRIM(C23),[1]!Table_Query_from_BetcoViews[[#All],[AlternateID]:[MainSKU]],4,FALSE))=TRUE,(C23),(LEFT(VLOOKUP(TRIM(C23),[1]!Table_Query_from_BetcoViews[[#All],[AlternateID]:[MainSKU]],4,FALSE),6)))</f>
        <v>SL06080</v>
      </c>
      <c r="F23" s="48" t="str">
        <f>IFERROR(VLOOKUP(TRIM(C23),[1]!Table_Query_from_BetcoViews[[AlternateID]:[ItemDescr2]],5,FALSE),D23)</f>
        <v>WASHER</v>
      </c>
    </row>
    <row r="24" spans="3:6" ht="15">
      <c r="C24" s="33" t="s">
        <v>43</v>
      </c>
      <c r="D24" s="33" t="s">
        <v>44</v>
      </c>
      <c r="E24" s="47" t="str">
        <f>IF(ISNA(VLOOKUP(TRIM(C24),[1]!Table_Query_from_BetcoViews[[#All],[AlternateID]:[MainSKU]],4,FALSE))=TRUE,(C24),(LEFT(VLOOKUP(TRIM(C24),[1]!Table_Query_from_BetcoViews[[#All],[AlternateID]:[MainSKU]],4,FALSE),6)))</f>
        <v>SL07301</v>
      </c>
      <c r="F24" s="48" t="str">
        <f>IFERROR(VLOOKUP(TRIM(C24),[1]!Table_Query_from_BetcoViews[[AlternateID]:[ItemDescr2]],5,FALSE),D24)</f>
        <v>PIN</v>
      </c>
    </row>
    <row r="25" spans="3:6" ht="15">
      <c r="C25" s="33" t="s">
        <v>45</v>
      </c>
      <c r="D25" s="33" t="s">
        <v>46</v>
      </c>
      <c r="E25" s="47" t="str">
        <f>IF(ISNA(VLOOKUP(TRIM(C25),[1]!Table_Query_from_BetcoViews[[#All],[AlternateID]:[MainSKU]],4,FALSE))=TRUE,(C25),(LEFT(VLOOKUP(TRIM(C25),[1]!Table_Query_from_BetcoViews[[#All],[AlternateID]:[MainSKU]],4,FALSE),6)))</f>
        <v>SL09962</v>
      </c>
      <c r="F25" s="48" t="str">
        <f>IFERROR(VLOOKUP(TRIM(C25),[1]!Table_Query_from_BetcoViews[[AlternateID]:[ItemDescr2]],5,FALSE),D25)</f>
        <v>SUPPORT</v>
      </c>
    </row>
    <row r="26" spans="3:6" ht="15">
      <c r="C26" s="33" t="s">
        <v>47</v>
      </c>
      <c r="D26" s="33" t="s">
        <v>23</v>
      </c>
      <c r="E26" s="47" t="str">
        <f>IF(ISNA(VLOOKUP(TRIM(C26),[1]!Table_Query_from_BetcoViews[[#All],[AlternateID]:[MainSKU]],4,FALSE))=TRUE,(C26),(LEFT(VLOOKUP(TRIM(C26),[1]!Table_Query_from_BetcoViews[[#All],[AlternateID]:[MainSKU]],4,FALSE),6)))</f>
        <v>SL04294</v>
      </c>
      <c r="F26" s="48" t="str">
        <f>IFERROR(VLOOKUP(TRIM(C26),[1]!Table_Query_from_BetcoViews[[AlternateID]:[ItemDescr2]],5,FALSE),D26)</f>
        <v>SCREW</v>
      </c>
    </row>
    <row r="27" spans="3:6" ht="15">
      <c r="C27" s="33" t="s">
        <v>48</v>
      </c>
      <c r="D27" s="33" t="s">
        <v>49</v>
      </c>
      <c r="E27" s="47" t="str">
        <f>IF(ISNA(VLOOKUP(TRIM(C27),[1]!Table_Query_from_BetcoViews[[#All],[AlternateID]:[MainSKU]],4,FALSE))=TRUE,(C27),(LEFT(VLOOKUP(TRIM(C27),[1]!Table_Query_from_BetcoViews[[#All],[AlternateID]:[MainSKU]],4,FALSE),6)))</f>
        <v>SL17395</v>
      </c>
      <c r="F27" s="48" t="str">
        <f>IFERROR(VLOOKUP(TRIM(C27),[1]!Table_Query_from_BetcoViews[[AlternateID]:[ItemDescr2]],5,FALSE),D27)</f>
        <v>REINFORCEMENT</v>
      </c>
    </row>
    <row r="28" spans="3:6" ht="15">
      <c r="C28" s="33" t="s">
        <v>50</v>
      </c>
      <c r="D28" s="32" t="s">
        <v>51</v>
      </c>
      <c r="E28" s="47" t="str">
        <f>IF(ISNA(VLOOKUP(TRIM(C28),[1]!Table_Query_from_BetcoViews[[#All],[AlternateID]:[MainSKU]],4,FALSE))=TRUE,(C28),(LEFT(VLOOKUP(TRIM(C28),[1]!Table_Query_from_BetcoViews[[#All],[AlternateID]:[MainSKU]],4,FALSE),6)))</f>
        <v>SL14199</v>
      </c>
      <c r="F28" s="48" t="str">
        <f>IFERROR(VLOOKUP(TRIM(C28),[1]!Table_Query_from_BetcoViews[[AlternateID]:[ItemDescr2]],5,FALSE),D28)</f>
        <v>TERMINAL</v>
      </c>
    </row>
    <row r="29" spans="3:6" ht="15">
      <c r="C29" s="33" t="s">
        <v>52</v>
      </c>
      <c r="D29" s="33" t="s">
        <v>23</v>
      </c>
      <c r="E29" s="47" t="str">
        <f>IF(ISNA(VLOOKUP(TRIM(C29),[1]!Table_Query_from_BetcoViews[[#All],[AlternateID]:[MainSKU]],4,FALSE))=TRUE,(C29),(LEFT(VLOOKUP(TRIM(C29),[1]!Table_Query_from_BetcoViews[[#All],[AlternateID]:[MainSKU]],4,FALSE),6)))</f>
        <v>E86901</v>
      </c>
      <c r="F29" s="48" t="str">
        <f>IFERROR(VLOOKUP(TRIM(C29),[1]!Table_Query_from_BetcoViews[[AlternateID]:[ItemDescr2]],5,FALSE),D29)</f>
        <v>AS30/36 Seat Back Screw</v>
      </c>
    </row>
    <row r="30" spans="3:6" ht="15">
      <c r="C30" s="33" t="s">
        <v>53</v>
      </c>
      <c r="D30" s="33" t="s">
        <v>25</v>
      </c>
      <c r="E30" s="47" t="str">
        <f>IF(ISNA(VLOOKUP(TRIM(C30),[1]!Table_Query_from_BetcoViews[[#All],[AlternateID]:[MainSKU]],4,FALSE))=TRUE,(C30),(LEFT(VLOOKUP(TRIM(C30),[1]!Table_Query_from_BetcoViews[[#All],[AlternateID]:[MainSKU]],4,FALSE),6)))</f>
        <v>E86902</v>
      </c>
      <c r="F30" s="48" t="str">
        <f>IFERROR(VLOOKUP(TRIM(C30),[1]!Table_Query_from_BetcoViews[[AlternateID]:[ItemDescr2]],5,FALSE),D30)</f>
        <v>AS30/36 Seat Anchorage Plate</v>
      </c>
    </row>
    <row r="31" spans="3:6" ht="15">
      <c r="C31" s="36" t="s">
        <v>54</v>
      </c>
      <c r="D31" s="33" t="s">
        <v>55</v>
      </c>
      <c r="E31" s="47" t="str">
        <f>IF(ISNA(VLOOKUP(TRIM(C31),[1]!Table_Query_from_BetcoViews[[#All],[AlternateID]:[MainSKU]],4,FALSE))=TRUE,(C31),(LEFT(VLOOKUP(TRIM(C31),[1]!Table_Query_from_BetcoViews[[#All],[AlternateID]:[MainSKU]],4,FALSE),6)))</f>
        <v>SL14191-PL</v>
      </c>
      <c r="F31" s="48" t="str">
        <f>IFERROR(VLOOKUP(TRIM(C31),[1]!Table_Query_from_BetcoViews[[AlternateID]:[ItemDescr2]],5,FALSE),D31)</f>
        <v>SEAT BACK</v>
      </c>
    </row>
    <row r="32" spans="3:6" ht="15">
      <c r="C32" s="36" t="s">
        <v>56</v>
      </c>
      <c r="D32" s="33" t="s">
        <v>57</v>
      </c>
      <c r="E32" s="47" t="str">
        <f>IF(ISNA(VLOOKUP(TRIM(C32),[1]!Table_Query_from_BetcoViews[[#All],[AlternateID]:[MainSKU]],4,FALSE))=TRUE,(C32),(LEFT(VLOOKUP(TRIM(C32),[1]!Table_Query_from_BetcoViews[[#All],[AlternateID]:[MainSKU]],4,FALSE),6)))</f>
        <v>SL14190-PL</v>
      </c>
      <c r="F32" s="48" t="str">
        <f>IFERROR(VLOOKUP(TRIM(C32),[1]!Table_Query_from_BetcoViews[[AlternateID]:[ItemDescr2]],5,FALSE),D32)</f>
        <v>SEAT</v>
      </c>
    </row>
    <row r="33" spans="3:6" ht="15">
      <c r="C33" s="36" t="s">
        <v>58</v>
      </c>
      <c r="D33" s="33" t="s">
        <v>59</v>
      </c>
      <c r="E33" s="47" t="str">
        <f>IF(ISNA(VLOOKUP(TRIM(C33),[1]!Table_Query_from_BetcoViews[[#All],[AlternateID]:[MainSKU]],4,FALSE))=TRUE,(C33),(LEFT(VLOOKUP(TRIM(C33),[1]!Table_Query_from_BetcoViews[[#All],[AlternateID]:[MainSKU]],4,FALSE),6)))</f>
        <v>SL03103</v>
      </c>
      <c r="F33" s="48" t="str">
        <f>IFERROR(VLOOKUP(TRIM(C33),[1]!Table_Query_from_BetcoViews[[AlternateID]:[ItemDescr2]],5,FALSE),D33)</f>
        <v>PLUG/STOPPER</v>
      </c>
    </row>
    <row r="34" spans="3:6" ht="15">
      <c r="C34" s="36" t="s">
        <v>60</v>
      </c>
      <c r="D34" s="33" t="s">
        <v>32</v>
      </c>
      <c r="E34" s="47" t="str">
        <f>IF(ISNA(VLOOKUP(TRIM(C34),[1]!Table_Query_from_BetcoViews[[#All],[AlternateID]:[MainSKU]],4,FALSE))=TRUE,(C34),(LEFT(VLOOKUP(TRIM(C34),[1]!Table_Query_from_BetcoViews[[#All],[AlternateID]:[MainSKU]],4,FALSE),6)))</f>
        <v>SL05012</v>
      </c>
      <c r="F34" s="48" t="str">
        <f>IFERROR(VLOOKUP(TRIM(C34),[1]!Table_Query_from_BetcoViews[[AlternateID]:[ItemDescr2]],5,FALSE),D34)</f>
        <v>NUT</v>
      </c>
    </row>
    <row r="35" spans="3:6" ht="15">
      <c r="C35" s="33" t="s">
        <v>61</v>
      </c>
      <c r="D35" s="33" t="s">
        <v>21</v>
      </c>
      <c r="E35" s="47" t="str">
        <f>IF(ISNA(VLOOKUP(TRIM(C35),[1]!Table_Query_from_BetcoViews[[#All],[AlternateID]:[MainSKU]],4,FALSE))=TRUE,(C35),(LEFT(VLOOKUP(TRIM(C35),[1]!Table_Query_from_BetcoViews[[#All],[AlternateID]:[MainSKU]],4,FALSE),6)))</f>
        <v>E86750</v>
      </c>
      <c r="F35" s="48" t="str">
        <f>IFERROR(VLOOKUP(TRIM(C35),[1]!Table_Query_from_BetcoViews[[AlternateID]:[ItemDescr2]],5,FALSE),D35)</f>
        <v>Washer D5 UNI 6591 NOXA2 Plane</v>
      </c>
    </row>
    <row r="36" spans="3:6" ht="15">
      <c r="C36" s="33" t="s">
        <v>62</v>
      </c>
      <c r="D36" s="32" t="s">
        <v>15</v>
      </c>
      <c r="E36" s="47" t="str">
        <f>IF(ISNA(VLOOKUP(TRIM(C36),[1]!Table_Query_from_BetcoViews[[#All],[AlternateID]:[MainSKU]],4,FALSE))=TRUE,(C36),(LEFT(VLOOKUP(TRIM(C36),[1]!Table_Query_from_BetcoViews[[#All],[AlternateID]:[MainSKU]],4,FALSE),6)))</f>
        <v>SL09901</v>
      </c>
      <c r="F36" s="48" t="str">
        <f>IFERROR(VLOOKUP(TRIM(C36),[1]!Table_Query_from_BetcoViews[[AlternateID]:[ItemDescr2]],5,FALSE),D36)</f>
        <v>LID</v>
      </c>
    </row>
    <row r="37" spans="3:6" ht="15">
      <c r="C37" s="33" t="s">
        <v>63</v>
      </c>
      <c r="D37" s="33" t="s">
        <v>23</v>
      </c>
      <c r="E37" s="47" t="str">
        <f>IF(ISNA(VLOOKUP(TRIM(C37),[1]!Table_Query_from_BetcoViews[[#All],[AlternateID]:[MainSKU]],4,FALSE))=TRUE,(C37),(LEFT(VLOOKUP(TRIM(C37),[1]!Table_Query_from_BetcoViews[[#All],[AlternateID]:[MainSKU]],4,FALSE),6)))</f>
        <v>SL04161</v>
      </c>
      <c r="F37" s="48" t="str">
        <f>IFERROR(VLOOKUP(TRIM(C37),[1]!Table_Query_from_BetcoViews[[AlternateID]:[ItemDescr2]],5,FALSE),D37)</f>
        <v>SCREW</v>
      </c>
    </row>
    <row r="38" spans="3:6" ht="15">
      <c r="C38" s="33" t="s">
        <v>64</v>
      </c>
      <c r="D38" s="32" t="s">
        <v>65</v>
      </c>
      <c r="E38" s="47" t="str">
        <f>IF(ISNA(VLOOKUP(TRIM(C38),[1]!Table_Query_from_BetcoViews[[#All],[AlternateID]:[MainSKU]],4,FALSE))=TRUE,(C38),(LEFT(VLOOKUP(TRIM(C38),[1]!Table_Query_from_BetcoViews[[#All],[AlternateID]:[MainSKU]],4,FALSE),6)))</f>
        <v>SL20045</v>
      </c>
      <c r="F38" s="48" t="str">
        <f>IFERROR(VLOOKUP(TRIM(C38),[1]!Table_Query_from_BetcoViews[[AlternateID]:[ItemDescr2]],5,FALSE),D38)</f>
        <v>CATCH/LOCK</v>
      </c>
    </row>
    <row r="39" spans="3:6" ht="15">
      <c r="C39" s="33" t="s">
        <v>66</v>
      </c>
      <c r="D39" s="33" t="s">
        <v>23</v>
      </c>
      <c r="E39" s="47" t="str">
        <f>IF(ISNA(VLOOKUP(TRIM(C39),[1]!Table_Query_from_BetcoViews[[#All],[AlternateID]:[MainSKU]],4,FALSE))=TRUE,(C39),(LEFT(VLOOKUP(TRIM(C39),[1]!Table_Query_from_BetcoViews[[#All],[AlternateID]:[MainSKU]],4,FALSE),6)))</f>
        <v>E89469</v>
      </c>
      <c r="F39" s="48" t="str">
        <f>IFERROR(VLOOKUP(TRIM(C39),[1]!Table_Query_from_BetcoViews[[AlternateID]:[ItemDescr2]],5,FALSE),D39)</f>
        <v>M4 - 15 Phil Pan Head Screw</v>
      </c>
    </row>
    <row r="40" spans="3:6" ht="15">
      <c r="C40" s="33" t="s">
        <v>67</v>
      </c>
      <c r="D40" s="33" t="s">
        <v>21</v>
      </c>
      <c r="E40" s="47" t="str">
        <f>IF(ISNA(VLOOKUP(TRIM(C40),[1]!Table_Query_from_BetcoViews[[#All],[AlternateID]:[MainSKU]],4,FALSE))=TRUE,(C40),(LEFT(VLOOKUP(TRIM(C40),[1]!Table_Query_from_BetcoViews[[#All],[AlternateID]:[MainSKU]],4,FALSE),6)))</f>
        <v>E89118</v>
      </c>
      <c r="F40" s="48" t="str">
        <f>IFERROR(VLOOKUP(TRIM(C40),[1]!Table_Query_from_BetcoViews[[AlternateID]:[ItemDescr2]],5,FALSE),D40)</f>
        <v>Washer</v>
      </c>
    </row>
    <row r="41" spans="3:6" ht="15">
      <c r="C41" s="33" t="s">
        <v>68</v>
      </c>
      <c r="D41" s="33" t="s">
        <v>69</v>
      </c>
      <c r="E41" s="47" t="str">
        <f>IF(ISNA(VLOOKUP(TRIM(C41),[1]!Table_Query_from_BetcoViews[[#All],[AlternateID]:[MainSKU]],4,FALSE))=TRUE,(C41),(LEFT(VLOOKUP(TRIM(C41),[1]!Table_Query_from_BetcoViews[[#All],[AlternateID]:[MainSKU]],4,FALSE),6)))</f>
        <v>E86836</v>
      </c>
      <c r="F41" s="48" t="str">
        <f>IFERROR(VLOOKUP(TRIM(C41),[1]!Table_Query_from_BetcoViews[[AlternateID]:[ItemDescr2]],5,FALSE),D41)</f>
        <v>Fuse 100 amp</v>
      </c>
    </row>
    <row r="42" spans="3:6" ht="15">
      <c r="C42" s="33" t="s">
        <v>70</v>
      </c>
      <c r="D42" s="33" t="s">
        <v>69</v>
      </c>
      <c r="E42" s="47" t="str">
        <f>IF(ISNA(VLOOKUP(TRIM(C42),[1]!Table_Query_from_BetcoViews[[#All],[AlternateID]:[MainSKU]],4,FALSE))=TRUE,(C42),(LEFT(VLOOKUP(TRIM(C42),[1]!Table_Query_from_BetcoViews[[#All],[AlternateID]:[MainSKU]],4,FALSE),6)))</f>
        <v>E86643</v>
      </c>
      <c r="F42" s="48" t="str">
        <f>IFERROR(VLOOKUP(TRIM(C42),[1]!Table_Query_from_BetcoViews[[AlternateID]:[ItemDescr2]],5,FALSE),D42)</f>
        <v>Fuse 75 amp</v>
      </c>
    </row>
    <row r="43" spans="3:6" ht="15">
      <c r="C43" s="36" t="s">
        <v>71</v>
      </c>
      <c r="D43" s="33" t="s">
        <v>32</v>
      </c>
      <c r="E43" s="47" t="str">
        <f>IF(ISNA(VLOOKUP(TRIM(C43),[1]!Table_Query_from_BetcoViews[[#All],[AlternateID]:[MainSKU]],4,FALSE))=TRUE,(C43),(LEFT(VLOOKUP(TRIM(C43),[1]!Table_Query_from_BetcoViews[[#All],[AlternateID]:[MainSKU]],4,FALSE),6)))</f>
        <v>E86875</v>
      </c>
      <c r="F43" s="48" t="str">
        <f>IFERROR(VLOOKUP(TRIM(C43),[1]!Table_Query_from_BetcoViews[[AlternateID]:[ItemDescr2]],5,FALSE),D43)</f>
        <v>Self-Locking Nut</v>
      </c>
    </row>
    <row r="44" spans="3:6" ht="15">
      <c r="C44" s="33" t="s">
        <v>73</v>
      </c>
      <c r="D44" s="33" t="s">
        <v>74</v>
      </c>
      <c r="E44" s="47" t="str">
        <f>IF(ISNA(VLOOKUP(TRIM(C44),[1]!Table_Query_from_BetcoViews[[#All],[AlternateID]:[MainSKU]],4,FALSE))=TRUE,(C44),(LEFT(VLOOKUP(TRIM(C44),[1]!Table_Query_from_BetcoViews[[#All],[AlternateID]:[MainSKU]],4,FALSE),6)))</f>
        <v>SL23894-1</v>
      </c>
      <c r="F44" s="48" t="str">
        <f>IFERROR(VLOOKUP(TRIM(C44),[1]!Table_Query_from_BetcoViews[[AlternateID]:[ItemDescr2]],5,FALSE),D44)</f>
        <v>FUSE-HOLDERS</v>
      </c>
    </row>
    <row r="45" spans="3:6" ht="15">
      <c r="C45" s="33" t="s">
        <v>76</v>
      </c>
      <c r="D45" s="32" t="s">
        <v>15</v>
      </c>
      <c r="E45" s="47" t="str">
        <f>IF(ISNA(VLOOKUP(TRIM(C45),[1]!Table_Query_from_BetcoViews[[#All],[AlternateID]:[MainSKU]],4,FALSE))=TRUE,(C45),(LEFT(VLOOKUP(TRIM(C45),[1]!Table_Query_from_BetcoViews[[#All],[AlternateID]:[MainSKU]],4,FALSE),6)))</f>
        <v>SL23893-2</v>
      </c>
      <c r="F45" s="48" t="str">
        <f>IFERROR(VLOOKUP(TRIM(C45),[1]!Table_Query_from_BetcoViews[[AlternateID]:[ItemDescr2]],5,FALSE),D45)</f>
        <v>LID</v>
      </c>
    </row>
    <row r="46" spans="3:6" ht="15">
      <c r="C46" s="36" t="s">
        <v>78</v>
      </c>
      <c r="D46" s="33" t="s">
        <v>69</v>
      </c>
      <c r="E46" s="47" t="str">
        <f>IF(ISNA(VLOOKUP(TRIM(C46),[1]!Table_Query_from_BetcoViews[[#All],[AlternateID]:[MainSKU]],4,FALSE))=TRUE,(C46),(LEFT(VLOOKUP(TRIM(C46),[1]!Table_Query_from_BetcoViews[[#All],[AlternateID]:[MainSKU]],4,FALSE),6)))</f>
        <v>E86825</v>
      </c>
      <c r="F46" s="48" t="str">
        <f>IFERROR(VLOOKUP(TRIM(C46),[1]!Table_Query_from_BetcoViews[[AlternateID]:[ItemDescr2]],5,FALSE),D46)</f>
        <v>Fuse 5 amp</v>
      </c>
    </row>
    <row r="47" spans="3:6" ht="15">
      <c r="C47" s="33" t="s">
        <v>80</v>
      </c>
      <c r="D47" s="33" t="s">
        <v>69</v>
      </c>
      <c r="E47" s="47" t="str">
        <f>IF(ISNA(VLOOKUP(TRIM(C47),[1]!Table_Query_from_BetcoViews[[#All],[AlternateID]:[MainSKU]],4,FALSE))=TRUE,(C47),(LEFT(VLOOKUP(TRIM(C47),[1]!Table_Query_from_BetcoViews[[#All],[AlternateID]:[MainSKU]],4,FALSE),6)))</f>
        <v>E86827</v>
      </c>
      <c r="F47" s="48" t="str">
        <f>IFERROR(VLOOKUP(TRIM(C47),[1]!Table_Query_from_BetcoViews[[AlternateID]:[ItemDescr2]],5,FALSE),D47)</f>
        <v>Fuse  25 amp</v>
      </c>
    </row>
    <row r="48" spans="3:6" ht="15">
      <c r="C48" s="33" t="s">
        <v>82</v>
      </c>
      <c r="D48" s="33" t="s">
        <v>69</v>
      </c>
      <c r="E48" s="47" t="str">
        <f>IF(ISNA(VLOOKUP(TRIM(C48),[1]!Table_Query_from_BetcoViews[[#All],[AlternateID]:[MainSKU]],4,FALSE))=TRUE,(C48),(LEFT(VLOOKUP(TRIM(C48),[1]!Table_Query_from_BetcoViews[[#All],[AlternateID]:[MainSKU]],4,FALSE),6)))</f>
        <v>E86826</v>
      </c>
      <c r="F48" s="48" t="str">
        <f>IFERROR(VLOOKUP(TRIM(C48),[1]!Table_Query_from_BetcoViews[[AlternateID]:[ItemDescr2]],5,FALSE),D48)</f>
        <v>Fuse 15 amp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EF5F6C-711C-4548-8245-1D44564F97C2}"/>
</file>

<file path=customXml/itemProps2.xml><?xml version="1.0" encoding="utf-8"?>
<ds:datastoreItem xmlns:ds="http://schemas.openxmlformats.org/officeDocument/2006/customXml" ds:itemID="{2EDC03D4-8BE1-424A-A54C-80DD88B3D7F7}"/>
</file>

<file path=customXml/itemProps3.xml><?xml version="1.0" encoding="utf-8"?>
<ds:datastoreItem xmlns:ds="http://schemas.openxmlformats.org/officeDocument/2006/customXml" ds:itemID="{D9A6632A-99DD-4393-8C1C-907856E002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2010-10-14T14:29:56Z</cp:lastPrinted>
  <dcterms:created xsi:type="dcterms:W3CDTF">1997-12-01T08:08:23Z</dcterms:created>
  <dcterms:modified xsi:type="dcterms:W3CDTF">2010-10-14T14:30:31Z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